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55" yWindow="600" windowWidth="18660" windowHeight="6285"/>
  </bookViews>
  <sheets>
    <sheet name="Исполнение  по  субсиди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Titles" localSheetId="0">'Исполнение  по  субсидии'!$A:$A</definedName>
    <definedName name="Н">'[1]БО 2009 (2,57)'!$D$22</definedName>
    <definedName name="_xlnm.Print_Area" localSheetId="0">'Исполнение  по  субсидии'!$A$1:$FB$45</definedName>
    <definedName name="ПД">'[1]БО 2009 (2,57)'!$B$22</definedName>
  </definedNames>
  <calcPr calcId="145621"/>
</workbook>
</file>

<file path=xl/calcChain.xml><?xml version="1.0" encoding="utf-8"?>
<calcChain xmlns="http://schemas.openxmlformats.org/spreadsheetml/2006/main">
  <c r="C41" i="1" l="1"/>
  <c r="B41" i="1"/>
  <c r="EX36" i="1"/>
  <c r="EW36" i="1"/>
  <c r="EY36" i="1" s="1"/>
  <c r="CD36" i="1"/>
  <c r="CE36" i="1" s="1"/>
  <c r="CC36" i="1"/>
  <c r="FA35" i="1"/>
  <c r="FB35" i="1" s="1"/>
  <c r="EZ35" i="1"/>
  <c r="EY35" i="1"/>
  <c r="EU35" i="1"/>
  <c r="ET35" i="1"/>
  <c r="ER35" i="1"/>
  <c r="EQ35" i="1"/>
  <c r="ES35" i="1" s="1"/>
  <c r="EO35" i="1"/>
  <c r="EP35" i="1" s="1"/>
  <c r="EN35" i="1"/>
  <c r="EL35" i="1"/>
  <c r="EM35" i="1" s="1"/>
  <c r="EK35" i="1"/>
  <c r="EI35" i="1"/>
  <c r="EJ35" i="1" s="1"/>
  <c r="EH35" i="1"/>
  <c r="EF35" i="1"/>
  <c r="EE35" i="1"/>
  <c r="EC35" i="1"/>
  <c r="EB35" i="1"/>
  <c r="ED35" i="1" s="1"/>
  <c r="DZ35" i="1"/>
  <c r="DY35" i="1"/>
  <c r="DW35" i="1"/>
  <c r="DV35" i="1"/>
  <c r="DT35" i="1"/>
  <c r="DS35" i="1"/>
  <c r="DU35" i="1" s="1"/>
  <c r="DQ35" i="1"/>
  <c r="DR35" i="1" s="1"/>
  <c r="DP35" i="1"/>
  <c r="DN35" i="1"/>
  <c r="DO35" i="1" s="1"/>
  <c r="DM35" i="1"/>
  <c r="DK35" i="1"/>
  <c r="DL35" i="1" s="1"/>
  <c r="DJ35" i="1"/>
  <c r="DH35" i="1"/>
  <c r="DG35" i="1"/>
  <c r="DE35" i="1"/>
  <c r="DD35" i="1"/>
  <c r="DF35" i="1" s="1"/>
  <c r="DB35" i="1"/>
  <c r="DA35" i="1"/>
  <c r="CY35" i="1"/>
  <c r="CX35" i="1"/>
  <c r="CV35" i="1"/>
  <c r="CU35" i="1"/>
  <c r="CW35" i="1" s="1"/>
  <c r="CS35" i="1"/>
  <c r="CT35" i="1" s="1"/>
  <c r="CR35" i="1"/>
  <c r="CP35" i="1"/>
  <c r="CQ35" i="1" s="1"/>
  <c r="CO35" i="1"/>
  <c r="CM35" i="1"/>
  <c r="CN35" i="1" s="1"/>
  <c r="CL35" i="1"/>
  <c r="CJ35" i="1"/>
  <c r="CI35" i="1"/>
  <c r="CG35" i="1"/>
  <c r="CF35" i="1"/>
  <c r="CH35" i="1" s="1"/>
  <c r="CE35" i="1"/>
  <c r="CA35" i="1"/>
  <c r="BZ35" i="1"/>
  <c r="CB35" i="1" s="1"/>
  <c r="BX35" i="1"/>
  <c r="BW35" i="1"/>
  <c r="BU35" i="1"/>
  <c r="BT35" i="1"/>
  <c r="BR35" i="1"/>
  <c r="BQ35" i="1"/>
  <c r="BS35" i="1" s="1"/>
  <c r="BO35" i="1"/>
  <c r="BP35" i="1" s="1"/>
  <c r="BN35" i="1"/>
  <c r="BL35" i="1"/>
  <c r="BM35" i="1" s="1"/>
  <c r="BK35" i="1"/>
  <c r="BI35" i="1"/>
  <c r="BJ35" i="1" s="1"/>
  <c r="BH35" i="1"/>
  <c r="BF35" i="1"/>
  <c r="BE35" i="1"/>
  <c r="BC35" i="1"/>
  <c r="BB35" i="1"/>
  <c r="BD35" i="1" s="1"/>
  <c r="AZ35" i="1"/>
  <c r="AY35" i="1"/>
  <c r="AW35" i="1"/>
  <c r="AV35" i="1"/>
  <c r="AT35" i="1"/>
  <c r="AS35" i="1"/>
  <c r="AU35" i="1" s="1"/>
  <c r="AQ35" i="1"/>
  <c r="AR35" i="1" s="1"/>
  <c r="AP35" i="1"/>
  <c r="AN35" i="1"/>
  <c r="AO35" i="1" s="1"/>
  <c r="AM35" i="1"/>
  <c r="AK35" i="1"/>
  <c r="AL35" i="1" s="1"/>
  <c r="AJ35" i="1"/>
  <c r="AH35" i="1"/>
  <c r="AG35" i="1"/>
  <c r="AE35" i="1"/>
  <c r="AD35" i="1"/>
  <c r="AF35" i="1" s="1"/>
  <c r="AB35" i="1"/>
  <c r="AA35" i="1"/>
  <c r="Y35" i="1"/>
  <c r="X35" i="1"/>
  <c r="V35" i="1"/>
  <c r="U35" i="1"/>
  <c r="W35" i="1" s="1"/>
  <c r="S35" i="1"/>
  <c r="T35" i="1" s="1"/>
  <c r="R35" i="1"/>
  <c r="P35" i="1"/>
  <c r="Q35" i="1" s="1"/>
  <c r="O35" i="1"/>
  <c r="M35" i="1"/>
  <c r="C35" i="1" s="1"/>
  <c r="L35" i="1"/>
  <c r="J35" i="1"/>
  <c r="I35" i="1"/>
  <c r="F35" i="1"/>
  <c r="D35" i="1"/>
  <c r="FA34" i="1"/>
  <c r="FB34" i="1" s="1"/>
  <c r="EZ34" i="1"/>
  <c r="EZ36" i="1" s="1"/>
  <c r="EY34" i="1"/>
  <c r="EU34" i="1"/>
  <c r="EU36" i="1" s="1"/>
  <c r="ET34" i="1"/>
  <c r="ET36" i="1" s="1"/>
  <c r="ER34" i="1"/>
  <c r="ER36" i="1" s="1"/>
  <c r="EQ34" i="1"/>
  <c r="EQ36" i="1" s="1"/>
  <c r="EO34" i="1"/>
  <c r="EO36" i="1" s="1"/>
  <c r="EN34" i="1"/>
  <c r="EP34" i="1" s="1"/>
  <c r="EL34" i="1"/>
  <c r="EL36" i="1" s="1"/>
  <c r="EM36" i="1" s="1"/>
  <c r="EK34" i="1"/>
  <c r="EK36" i="1" s="1"/>
  <c r="EI34" i="1"/>
  <c r="EI36" i="1" s="1"/>
  <c r="EH34" i="1"/>
  <c r="EH36" i="1" s="1"/>
  <c r="EF34" i="1"/>
  <c r="EF36" i="1" s="1"/>
  <c r="EG36" i="1" s="1"/>
  <c r="EE34" i="1"/>
  <c r="EE36" i="1" s="1"/>
  <c r="EC34" i="1"/>
  <c r="EC36" i="1" s="1"/>
  <c r="EB34" i="1"/>
  <c r="EA34" i="1"/>
  <c r="DZ34" i="1"/>
  <c r="DZ36" i="1" s="1"/>
  <c r="DY34" i="1"/>
  <c r="DY36" i="1" s="1"/>
  <c r="DW34" i="1"/>
  <c r="DW36" i="1" s="1"/>
  <c r="DV34" i="1"/>
  <c r="DV36" i="1" s="1"/>
  <c r="DT34" i="1"/>
  <c r="DT36" i="1" s="1"/>
  <c r="DS34" i="1"/>
  <c r="DS36" i="1" s="1"/>
  <c r="DQ34" i="1"/>
  <c r="DP34" i="1"/>
  <c r="DR34" i="1" s="1"/>
  <c r="DN34" i="1"/>
  <c r="DN36" i="1" s="1"/>
  <c r="DM34" i="1"/>
  <c r="DM36" i="1" s="1"/>
  <c r="DK34" i="1"/>
  <c r="DK36" i="1" s="1"/>
  <c r="DL36" i="1" s="1"/>
  <c r="DJ34" i="1"/>
  <c r="DJ36" i="1" s="1"/>
  <c r="DH34" i="1"/>
  <c r="DH36" i="1" s="1"/>
  <c r="DG34" i="1"/>
  <c r="DG36" i="1" s="1"/>
  <c r="DE34" i="1"/>
  <c r="DE36" i="1" s="1"/>
  <c r="DD34" i="1"/>
  <c r="DB34" i="1"/>
  <c r="DB36" i="1" s="1"/>
  <c r="DA34" i="1"/>
  <c r="DA36" i="1" s="1"/>
  <c r="CY34" i="1"/>
  <c r="CY36" i="1" s="1"/>
  <c r="CX34" i="1"/>
  <c r="CX36" i="1" s="1"/>
  <c r="CV34" i="1"/>
  <c r="CV36" i="1" s="1"/>
  <c r="CU34" i="1"/>
  <c r="CU36" i="1" s="1"/>
  <c r="CS34" i="1"/>
  <c r="CS36" i="1" s="1"/>
  <c r="CR34" i="1"/>
  <c r="CT34" i="1" s="1"/>
  <c r="CP34" i="1"/>
  <c r="CP36" i="1" s="1"/>
  <c r="CQ36" i="1" s="1"/>
  <c r="CO34" i="1"/>
  <c r="CO36" i="1" s="1"/>
  <c r="CM34" i="1"/>
  <c r="CM36" i="1" s="1"/>
  <c r="CL34" i="1"/>
  <c r="CL36" i="1" s="1"/>
  <c r="CJ34" i="1"/>
  <c r="CJ36" i="1" s="1"/>
  <c r="CK36" i="1" s="1"/>
  <c r="CI34" i="1"/>
  <c r="CI36" i="1" s="1"/>
  <c r="CG34" i="1"/>
  <c r="CG36" i="1" s="1"/>
  <c r="CF34" i="1"/>
  <c r="CE34" i="1"/>
  <c r="CA34" i="1"/>
  <c r="CA36" i="1" s="1"/>
  <c r="BZ34" i="1"/>
  <c r="BZ36" i="1" s="1"/>
  <c r="BX34" i="1"/>
  <c r="BX36" i="1" s="1"/>
  <c r="BY36" i="1" s="1"/>
  <c r="BW34" i="1"/>
  <c r="BW36" i="1" s="1"/>
  <c r="BU34" i="1"/>
  <c r="BV34" i="1" s="1"/>
  <c r="BT34" i="1"/>
  <c r="BR34" i="1"/>
  <c r="BR36" i="1" s="1"/>
  <c r="BS36" i="1" s="1"/>
  <c r="BQ34" i="1"/>
  <c r="BQ36" i="1" s="1"/>
  <c r="BO34" i="1"/>
  <c r="BO36" i="1" s="1"/>
  <c r="BN34" i="1"/>
  <c r="BN36" i="1" s="1"/>
  <c r="BM34" i="1"/>
  <c r="BL34" i="1"/>
  <c r="BL36" i="1" s="1"/>
  <c r="BK34" i="1"/>
  <c r="BK36" i="1" s="1"/>
  <c r="BI34" i="1"/>
  <c r="BH34" i="1"/>
  <c r="BH36" i="1" s="1"/>
  <c r="BF34" i="1"/>
  <c r="BF36" i="1" s="1"/>
  <c r="BE34" i="1"/>
  <c r="BE36" i="1" s="1"/>
  <c r="BC34" i="1"/>
  <c r="BC36" i="1" s="1"/>
  <c r="BB34" i="1"/>
  <c r="BB36" i="1" s="1"/>
  <c r="AZ34" i="1"/>
  <c r="AZ36" i="1" s="1"/>
  <c r="AY34" i="1"/>
  <c r="AW34" i="1"/>
  <c r="AX34" i="1" s="1"/>
  <c r="AV34" i="1"/>
  <c r="AV36" i="1" s="1"/>
  <c r="AT34" i="1"/>
  <c r="AT36" i="1" s="1"/>
  <c r="AS34" i="1"/>
  <c r="AS36" i="1" s="1"/>
  <c r="AQ34" i="1"/>
  <c r="AR34" i="1" s="1"/>
  <c r="AP34" i="1"/>
  <c r="AP36" i="1" s="1"/>
  <c r="AN34" i="1"/>
  <c r="AM34" i="1"/>
  <c r="AM36" i="1" s="1"/>
  <c r="AK34" i="1"/>
  <c r="AJ34" i="1"/>
  <c r="AJ36" i="1" s="1"/>
  <c r="AH34" i="1"/>
  <c r="AG34" i="1"/>
  <c r="AE34" i="1"/>
  <c r="AD34" i="1"/>
  <c r="AD36" i="1" s="1"/>
  <c r="AB34" i="1"/>
  <c r="AB36" i="1" s="1"/>
  <c r="AC36" i="1" s="1"/>
  <c r="AA34" i="1"/>
  <c r="AA36" i="1" s="1"/>
  <c r="Y34" i="1"/>
  <c r="Z34" i="1" s="1"/>
  <c r="X34" i="1"/>
  <c r="X36" i="1" s="1"/>
  <c r="V34" i="1"/>
  <c r="V36" i="1" s="1"/>
  <c r="W36" i="1" s="1"/>
  <c r="U34" i="1"/>
  <c r="U36" i="1" s="1"/>
  <c r="S34" i="1"/>
  <c r="T34" i="1" s="1"/>
  <c r="R34" i="1"/>
  <c r="R36" i="1" s="1"/>
  <c r="Q34" i="1"/>
  <c r="P34" i="1"/>
  <c r="P36" i="1" s="1"/>
  <c r="O34" i="1"/>
  <c r="O36" i="1" s="1"/>
  <c r="M34" i="1"/>
  <c r="L34" i="1"/>
  <c r="L36" i="1" s="1"/>
  <c r="J34" i="1"/>
  <c r="J36" i="1" s="1"/>
  <c r="I34" i="1"/>
  <c r="I36" i="1" s="1"/>
  <c r="F34" i="1"/>
  <c r="D34" i="1"/>
  <c r="D36" i="1" s="1"/>
  <c r="FA31" i="1"/>
  <c r="EZ31" i="1"/>
  <c r="EX31" i="1"/>
  <c r="EY31" i="1" s="1"/>
  <c r="EW31" i="1"/>
  <c r="EU31" i="1"/>
  <c r="EV31" i="1" s="1"/>
  <c r="ET31" i="1"/>
  <c r="ER31" i="1"/>
  <c r="ES31" i="1" s="1"/>
  <c r="EQ31" i="1"/>
  <c r="EO31" i="1"/>
  <c r="EN31" i="1"/>
  <c r="EM31" i="1"/>
  <c r="EL31" i="1"/>
  <c r="EK31" i="1"/>
  <c r="EI31" i="1"/>
  <c r="EH31" i="1"/>
  <c r="EF31" i="1"/>
  <c r="EE31" i="1"/>
  <c r="EC31" i="1"/>
  <c r="EB31" i="1"/>
  <c r="ED31" i="1" s="1"/>
  <c r="DZ31" i="1"/>
  <c r="EA31" i="1" s="1"/>
  <c r="DY31" i="1"/>
  <c r="DW31" i="1"/>
  <c r="DX31" i="1" s="1"/>
  <c r="DV31" i="1"/>
  <c r="DT31" i="1"/>
  <c r="DU31" i="1" s="1"/>
  <c r="DS31" i="1"/>
  <c r="DQ31" i="1"/>
  <c r="DP31" i="1"/>
  <c r="DN31" i="1"/>
  <c r="DM31" i="1"/>
  <c r="DO31" i="1" s="1"/>
  <c r="DK31" i="1"/>
  <c r="DJ31" i="1"/>
  <c r="DH31" i="1"/>
  <c r="DG31" i="1"/>
  <c r="DE31" i="1"/>
  <c r="DD31" i="1"/>
  <c r="DF31" i="1" s="1"/>
  <c r="DB31" i="1"/>
  <c r="DC31" i="1" s="1"/>
  <c r="DA31" i="1"/>
  <c r="CY31" i="1"/>
  <c r="CZ31" i="1" s="1"/>
  <c r="CX31" i="1"/>
  <c r="CV31" i="1"/>
  <c r="CW31" i="1" s="1"/>
  <c r="CU31" i="1"/>
  <c r="CS31" i="1"/>
  <c r="CR31" i="1"/>
  <c r="CQ31" i="1"/>
  <c r="CP31" i="1"/>
  <c r="CO31" i="1"/>
  <c r="CM31" i="1"/>
  <c r="CL31" i="1"/>
  <c r="CJ31" i="1"/>
  <c r="CI31" i="1"/>
  <c r="CG31" i="1"/>
  <c r="CF31" i="1"/>
  <c r="CH31" i="1" s="1"/>
  <c r="CD31" i="1"/>
  <c r="CE31" i="1" s="1"/>
  <c r="CC31" i="1"/>
  <c r="CA31" i="1"/>
  <c r="CB31" i="1" s="1"/>
  <c r="BZ31" i="1"/>
  <c r="BX31" i="1"/>
  <c r="BY31" i="1" s="1"/>
  <c r="BW31" i="1"/>
  <c r="BU31" i="1"/>
  <c r="BV31" i="1" s="1"/>
  <c r="BT31" i="1"/>
  <c r="BR31" i="1"/>
  <c r="BQ31" i="1"/>
  <c r="BS31" i="1" s="1"/>
  <c r="BO31" i="1"/>
  <c r="BN31" i="1"/>
  <c r="BL31" i="1"/>
  <c r="BK31" i="1"/>
  <c r="BI31" i="1"/>
  <c r="BH31" i="1"/>
  <c r="BF31" i="1"/>
  <c r="BG31" i="1" s="1"/>
  <c r="BE31" i="1"/>
  <c r="BC31" i="1"/>
  <c r="BD31" i="1" s="1"/>
  <c r="BB31" i="1"/>
  <c r="AZ31" i="1"/>
  <c r="BA31" i="1" s="1"/>
  <c r="AY31" i="1"/>
  <c r="AW31" i="1"/>
  <c r="AX31" i="1" s="1"/>
  <c r="AV31" i="1"/>
  <c r="AU31" i="1"/>
  <c r="AT31" i="1"/>
  <c r="AS31" i="1"/>
  <c r="AQ31" i="1"/>
  <c r="AP31" i="1"/>
  <c r="AN31" i="1"/>
  <c r="AM31" i="1"/>
  <c r="AK31" i="1"/>
  <c r="AJ31" i="1"/>
  <c r="AH31" i="1"/>
  <c r="AI31" i="1" s="1"/>
  <c r="AG31" i="1"/>
  <c r="AE31" i="1"/>
  <c r="AF31" i="1" s="1"/>
  <c r="AD31" i="1"/>
  <c r="AB31" i="1"/>
  <c r="AC31" i="1" s="1"/>
  <c r="AA31" i="1"/>
  <c r="Y31" i="1"/>
  <c r="Z31" i="1" s="1"/>
  <c r="X31" i="1"/>
  <c r="V31" i="1"/>
  <c r="U31" i="1"/>
  <c r="W31" i="1" s="1"/>
  <c r="S31" i="1"/>
  <c r="R31" i="1"/>
  <c r="P31" i="1"/>
  <c r="O31" i="1"/>
  <c r="M31" i="1"/>
  <c r="L31" i="1"/>
  <c r="J31" i="1"/>
  <c r="K31" i="1" s="1"/>
  <c r="I31" i="1"/>
  <c r="F31" i="1"/>
  <c r="D31" i="1"/>
  <c r="C31" i="1"/>
  <c r="G31" i="1" s="1"/>
  <c r="FA30" i="1"/>
  <c r="EZ30" i="1"/>
  <c r="EX30" i="1"/>
  <c r="EY30" i="1" s="1"/>
  <c r="EW30" i="1"/>
  <c r="EU30" i="1"/>
  <c r="ET30" i="1"/>
  <c r="EV30" i="1" s="1"/>
  <c r="ER30" i="1"/>
  <c r="EQ30" i="1"/>
  <c r="EO30" i="1"/>
  <c r="EN30" i="1"/>
  <c r="EL30" i="1"/>
  <c r="EM30" i="1" s="1"/>
  <c r="EK30" i="1"/>
  <c r="EJ30" i="1"/>
  <c r="EI30" i="1"/>
  <c r="EH30" i="1"/>
  <c r="EF30" i="1"/>
  <c r="EE30" i="1"/>
  <c r="EC30" i="1"/>
  <c r="EB30" i="1"/>
  <c r="DZ30" i="1"/>
  <c r="EA30" i="1" s="1"/>
  <c r="DY30" i="1"/>
  <c r="DW30" i="1"/>
  <c r="DV30" i="1"/>
  <c r="DX30" i="1" s="1"/>
  <c r="DT30" i="1"/>
  <c r="DS30" i="1"/>
  <c r="DQ30" i="1"/>
  <c r="DP30" i="1"/>
  <c r="DN30" i="1"/>
  <c r="DO30" i="1" s="1"/>
  <c r="DM30" i="1"/>
  <c r="DL30" i="1"/>
  <c r="DK30" i="1"/>
  <c r="DJ30" i="1"/>
  <c r="DH30" i="1"/>
  <c r="DG30" i="1"/>
  <c r="DE30" i="1"/>
  <c r="DD30" i="1"/>
  <c r="DB30" i="1"/>
  <c r="DC30" i="1" s="1"/>
  <c r="DA30" i="1"/>
  <c r="CY30" i="1"/>
  <c r="CX30" i="1"/>
  <c r="CZ30" i="1" s="1"/>
  <c r="CV30" i="1"/>
  <c r="CU30" i="1"/>
  <c r="CS30" i="1"/>
  <c r="CR30" i="1"/>
  <c r="CP30" i="1"/>
  <c r="CQ30" i="1" s="1"/>
  <c r="CO30" i="1"/>
  <c r="CN30" i="1"/>
  <c r="CM30" i="1"/>
  <c r="CL30" i="1"/>
  <c r="CJ30" i="1"/>
  <c r="CI30" i="1"/>
  <c r="CG30" i="1"/>
  <c r="CF30" i="1"/>
  <c r="CD30" i="1"/>
  <c r="CE30" i="1" s="1"/>
  <c r="CC30" i="1"/>
  <c r="CA30" i="1"/>
  <c r="BZ30" i="1"/>
  <c r="CB30" i="1" s="1"/>
  <c r="BX30" i="1"/>
  <c r="BW30" i="1"/>
  <c r="BU30" i="1"/>
  <c r="BT30" i="1"/>
  <c r="BR30" i="1"/>
  <c r="BS30" i="1" s="1"/>
  <c r="BQ30" i="1"/>
  <c r="BP30" i="1"/>
  <c r="BO30" i="1"/>
  <c r="BN30" i="1"/>
  <c r="BL30" i="1"/>
  <c r="BK30" i="1"/>
  <c r="BI30" i="1"/>
  <c r="BH30" i="1"/>
  <c r="BF30" i="1"/>
  <c r="BG30" i="1" s="1"/>
  <c r="BE30" i="1"/>
  <c r="BC30" i="1"/>
  <c r="BB30" i="1"/>
  <c r="BD30" i="1" s="1"/>
  <c r="AZ30" i="1"/>
  <c r="AY30" i="1"/>
  <c r="AW30" i="1"/>
  <c r="AV30" i="1"/>
  <c r="AT30" i="1"/>
  <c r="AU30" i="1" s="1"/>
  <c r="AS30" i="1"/>
  <c r="AR30" i="1"/>
  <c r="AQ30" i="1"/>
  <c r="AP30" i="1"/>
  <c r="AN30" i="1"/>
  <c r="AM30" i="1"/>
  <c r="AK30" i="1"/>
  <c r="AJ30" i="1"/>
  <c r="AH30" i="1"/>
  <c r="AI30" i="1" s="1"/>
  <c r="AG30" i="1"/>
  <c r="AE30" i="1"/>
  <c r="AD30" i="1"/>
  <c r="AF30" i="1" s="1"/>
  <c r="AB30" i="1"/>
  <c r="AA30" i="1"/>
  <c r="Y30" i="1"/>
  <c r="X30" i="1"/>
  <c r="V30" i="1"/>
  <c r="W30" i="1" s="1"/>
  <c r="U30" i="1"/>
  <c r="T30" i="1"/>
  <c r="S30" i="1"/>
  <c r="R30" i="1"/>
  <c r="P30" i="1"/>
  <c r="O30" i="1"/>
  <c r="M30" i="1"/>
  <c r="L30" i="1"/>
  <c r="J30" i="1"/>
  <c r="K30" i="1" s="1"/>
  <c r="I30" i="1"/>
  <c r="F30" i="1"/>
  <c r="D30" i="1"/>
  <c r="FA29" i="1"/>
  <c r="FB29" i="1" s="1"/>
  <c r="EZ29" i="1"/>
  <c r="EX29" i="1"/>
  <c r="EY29" i="1" s="1"/>
  <c r="EW29" i="1"/>
  <c r="EV29" i="1"/>
  <c r="EU29" i="1"/>
  <c r="ET29" i="1"/>
  <c r="ER29" i="1"/>
  <c r="ES29" i="1" s="1"/>
  <c r="EQ29" i="1"/>
  <c r="EO29" i="1"/>
  <c r="EP29" i="1" s="1"/>
  <c r="EN29" i="1"/>
  <c r="EL29" i="1"/>
  <c r="EM29" i="1" s="1"/>
  <c r="EK29" i="1"/>
  <c r="EI29" i="1"/>
  <c r="EH29" i="1"/>
  <c r="EJ29" i="1" s="1"/>
  <c r="EF29" i="1"/>
  <c r="EG29" i="1" s="1"/>
  <c r="EE29" i="1"/>
  <c r="EC29" i="1"/>
  <c r="ED29" i="1" s="1"/>
  <c r="EB29" i="1"/>
  <c r="DZ29" i="1"/>
  <c r="EA29" i="1" s="1"/>
  <c r="DY29" i="1"/>
  <c r="DX29" i="1"/>
  <c r="DW29" i="1"/>
  <c r="DV29" i="1"/>
  <c r="DT29" i="1"/>
  <c r="DU29" i="1" s="1"/>
  <c r="DS29" i="1"/>
  <c r="DQ29" i="1"/>
  <c r="DR29" i="1" s="1"/>
  <c r="DP29" i="1"/>
  <c r="DN29" i="1"/>
  <c r="DM29" i="1"/>
  <c r="DK29" i="1"/>
  <c r="DJ29" i="1"/>
  <c r="DL29" i="1" s="1"/>
  <c r="DH29" i="1"/>
  <c r="DI29" i="1" s="1"/>
  <c r="DG29" i="1"/>
  <c r="DE29" i="1"/>
  <c r="DF29" i="1" s="1"/>
  <c r="DD29" i="1"/>
  <c r="DB29" i="1"/>
  <c r="DA29" i="1"/>
  <c r="CZ29" i="1"/>
  <c r="CY29" i="1"/>
  <c r="CX29" i="1"/>
  <c r="CV29" i="1"/>
  <c r="CW29" i="1" s="1"/>
  <c r="CU29" i="1"/>
  <c r="CS29" i="1"/>
  <c r="CT29" i="1" s="1"/>
  <c r="CR29" i="1"/>
  <c r="CP29" i="1"/>
  <c r="CO29" i="1"/>
  <c r="CM29" i="1"/>
  <c r="CL29" i="1"/>
  <c r="CN29" i="1" s="1"/>
  <c r="CJ29" i="1"/>
  <c r="CK29" i="1" s="1"/>
  <c r="CI29" i="1"/>
  <c r="CG29" i="1"/>
  <c r="CH29" i="1" s="1"/>
  <c r="CF29" i="1"/>
  <c r="CD29" i="1"/>
  <c r="CC29" i="1"/>
  <c r="CB29" i="1"/>
  <c r="CA29" i="1"/>
  <c r="BZ29" i="1"/>
  <c r="BX29" i="1"/>
  <c r="BY29" i="1" s="1"/>
  <c r="BW29" i="1"/>
  <c r="BU29" i="1"/>
  <c r="BV29" i="1" s="1"/>
  <c r="BT29" i="1"/>
  <c r="BR29" i="1"/>
  <c r="BQ29" i="1"/>
  <c r="BO29" i="1"/>
  <c r="BN29" i="1"/>
  <c r="BP29" i="1" s="1"/>
  <c r="BL29" i="1"/>
  <c r="BM29" i="1" s="1"/>
  <c r="BK29" i="1"/>
  <c r="BI29" i="1"/>
  <c r="BJ29" i="1" s="1"/>
  <c r="BH29" i="1"/>
  <c r="BF29" i="1"/>
  <c r="BE29" i="1"/>
  <c r="BD29" i="1"/>
  <c r="BC29" i="1"/>
  <c r="BB29" i="1"/>
  <c r="AZ29" i="1"/>
  <c r="BA29" i="1" s="1"/>
  <c r="AY29" i="1"/>
  <c r="AW29" i="1"/>
  <c r="AX29" i="1" s="1"/>
  <c r="AV29" i="1"/>
  <c r="AT29" i="1"/>
  <c r="AU29" i="1" s="1"/>
  <c r="AS29" i="1"/>
  <c r="AQ29" i="1"/>
  <c r="AP29" i="1"/>
  <c r="AR29" i="1" s="1"/>
  <c r="AN29" i="1"/>
  <c r="AO29" i="1" s="1"/>
  <c r="AM29" i="1"/>
  <c r="AK29" i="1"/>
  <c r="AL29" i="1" s="1"/>
  <c r="AJ29" i="1"/>
  <c r="AH29" i="1"/>
  <c r="AI29" i="1" s="1"/>
  <c r="AG29" i="1"/>
  <c r="AF29" i="1"/>
  <c r="AE29" i="1"/>
  <c r="AD29" i="1"/>
  <c r="AB29" i="1"/>
  <c r="AC29" i="1" s="1"/>
  <c r="AA29" i="1"/>
  <c r="Y29" i="1"/>
  <c r="Z29" i="1" s="1"/>
  <c r="X29" i="1"/>
  <c r="V29" i="1"/>
  <c r="W29" i="1" s="1"/>
  <c r="U29" i="1"/>
  <c r="T29" i="1"/>
  <c r="S29" i="1"/>
  <c r="R29" i="1"/>
  <c r="P29" i="1"/>
  <c r="Q29" i="1" s="1"/>
  <c r="O29" i="1"/>
  <c r="M29" i="1"/>
  <c r="N29" i="1" s="1"/>
  <c r="L29" i="1"/>
  <c r="J29" i="1"/>
  <c r="K29" i="1" s="1"/>
  <c r="I29" i="1"/>
  <c r="F29" i="1"/>
  <c r="D29" i="1"/>
  <c r="FB28" i="1"/>
  <c r="FA28" i="1"/>
  <c r="EZ28" i="1"/>
  <c r="EX28" i="1"/>
  <c r="EW28" i="1"/>
  <c r="EU28" i="1"/>
  <c r="ET28" i="1"/>
  <c r="ER28" i="1"/>
  <c r="ES28" i="1" s="1"/>
  <c r="EQ28" i="1"/>
  <c r="EP28" i="1"/>
  <c r="EO28" i="1"/>
  <c r="EN28" i="1"/>
  <c r="EL28" i="1"/>
  <c r="EK28" i="1"/>
  <c r="EI28" i="1"/>
  <c r="EH28" i="1"/>
  <c r="EF28" i="1"/>
  <c r="EG28" i="1" s="1"/>
  <c r="EE28" i="1"/>
  <c r="EC28" i="1"/>
  <c r="EB28" i="1"/>
  <c r="ED28" i="1" s="1"/>
  <c r="DZ28" i="1"/>
  <c r="DY28" i="1"/>
  <c r="DW28" i="1"/>
  <c r="DV28" i="1"/>
  <c r="DT28" i="1"/>
  <c r="DU28" i="1" s="1"/>
  <c r="DS28" i="1"/>
  <c r="DQ28" i="1"/>
  <c r="DP28" i="1"/>
  <c r="DR28" i="1" s="1"/>
  <c r="DN28" i="1"/>
  <c r="DM28" i="1"/>
  <c r="DK28" i="1"/>
  <c r="DJ28" i="1"/>
  <c r="DL28" i="1" s="1"/>
  <c r="DH28" i="1"/>
  <c r="DI28" i="1" s="1"/>
  <c r="DG28" i="1"/>
  <c r="DE28" i="1"/>
  <c r="DD28" i="1"/>
  <c r="DF28" i="1" s="1"/>
  <c r="DB28" i="1"/>
  <c r="DA28" i="1"/>
  <c r="CY28" i="1"/>
  <c r="CX28" i="1"/>
  <c r="B28" i="1" s="1"/>
  <c r="E28" i="1" s="1"/>
  <c r="CV28" i="1"/>
  <c r="CW28" i="1" s="1"/>
  <c r="CU28" i="1"/>
  <c r="CT28" i="1"/>
  <c r="CS28" i="1"/>
  <c r="CR28" i="1"/>
  <c r="CP28" i="1"/>
  <c r="CO28" i="1"/>
  <c r="CM28" i="1"/>
  <c r="CL28" i="1"/>
  <c r="CJ28" i="1"/>
  <c r="CK28" i="1" s="1"/>
  <c r="CI28" i="1"/>
  <c r="CG28" i="1"/>
  <c r="CF28" i="1"/>
  <c r="CH28" i="1" s="1"/>
  <c r="CD28" i="1"/>
  <c r="CC28" i="1"/>
  <c r="CA28" i="1"/>
  <c r="BZ28" i="1"/>
  <c r="BX28" i="1"/>
  <c r="BW28" i="1"/>
  <c r="BU28" i="1"/>
  <c r="BT28" i="1"/>
  <c r="BV28" i="1" s="1"/>
  <c r="BR28" i="1"/>
  <c r="BS28" i="1" s="1"/>
  <c r="BQ28" i="1"/>
  <c r="BO28" i="1"/>
  <c r="BN28" i="1"/>
  <c r="BL28" i="1"/>
  <c r="BM28" i="1" s="1"/>
  <c r="BK28" i="1"/>
  <c r="BI28" i="1"/>
  <c r="BH28" i="1"/>
  <c r="BJ28" i="1" s="1"/>
  <c r="BF28" i="1"/>
  <c r="BE28" i="1"/>
  <c r="BC28" i="1"/>
  <c r="BB28" i="1"/>
  <c r="BD28" i="1" s="1"/>
  <c r="AZ28" i="1"/>
  <c r="BA28" i="1" s="1"/>
  <c r="AY28" i="1"/>
  <c r="AX28" i="1"/>
  <c r="AW28" i="1"/>
  <c r="AV28" i="1"/>
  <c r="AT28" i="1"/>
  <c r="AS28" i="1"/>
  <c r="AQ28" i="1"/>
  <c r="AP28" i="1"/>
  <c r="AN28" i="1"/>
  <c r="AO28" i="1" s="1"/>
  <c r="AM28" i="1"/>
  <c r="AK28" i="1"/>
  <c r="AJ28" i="1"/>
  <c r="AL28" i="1" s="1"/>
  <c r="AH28" i="1"/>
  <c r="AG28" i="1"/>
  <c r="AE28" i="1"/>
  <c r="AD28" i="1"/>
  <c r="AB28" i="1"/>
  <c r="AC28" i="1" s="1"/>
  <c r="AA28" i="1"/>
  <c r="Z28" i="1"/>
  <c r="Y28" i="1"/>
  <c r="X28" i="1"/>
  <c r="V28" i="1"/>
  <c r="U28" i="1"/>
  <c r="S28" i="1"/>
  <c r="R28" i="1"/>
  <c r="T28" i="1" s="1"/>
  <c r="P28" i="1"/>
  <c r="Q28" i="1" s="1"/>
  <c r="O28" i="1"/>
  <c r="M28" i="1"/>
  <c r="L28" i="1"/>
  <c r="N28" i="1" s="1"/>
  <c r="J28" i="1"/>
  <c r="I28" i="1"/>
  <c r="F28" i="1"/>
  <c r="D28" i="1"/>
  <c r="FA27" i="1"/>
  <c r="EZ27" i="1"/>
  <c r="EY27" i="1"/>
  <c r="EX27" i="1"/>
  <c r="EW27" i="1"/>
  <c r="EU27" i="1"/>
  <c r="ET27" i="1"/>
  <c r="ER27" i="1"/>
  <c r="EQ27" i="1"/>
  <c r="ES27" i="1" s="1"/>
  <c r="EO27" i="1"/>
  <c r="EN27" i="1"/>
  <c r="EL27" i="1"/>
  <c r="EM27" i="1" s="1"/>
  <c r="EK27" i="1"/>
  <c r="EI27" i="1"/>
  <c r="EJ27" i="1" s="1"/>
  <c r="EH27" i="1"/>
  <c r="EF27" i="1"/>
  <c r="EE27" i="1"/>
  <c r="EC27" i="1"/>
  <c r="ED27" i="1" s="1"/>
  <c r="EB27" i="1"/>
  <c r="DZ27" i="1"/>
  <c r="EA27" i="1" s="1"/>
  <c r="DY27" i="1"/>
  <c r="DW27" i="1"/>
  <c r="DV27" i="1"/>
  <c r="DT27" i="1"/>
  <c r="DS27" i="1"/>
  <c r="DQ27" i="1"/>
  <c r="DP27" i="1"/>
  <c r="DN27" i="1"/>
  <c r="DO27" i="1" s="1"/>
  <c r="DM27" i="1"/>
  <c r="DK27" i="1"/>
  <c r="DJ27" i="1"/>
  <c r="DH27" i="1"/>
  <c r="DI27" i="1" s="1"/>
  <c r="DG27" i="1"/>
  <c r="DE27" i="1"/>
  <c r="DD27" i="1"/>
  <c r="DC27" i="1"/>
  <c r="DB27" i="1"/>
  <c r="DA27" i="1"/>
  <c r="CY27" i="1"/>
  <c r="CX27" i="1"/>
  <c r="B27" i="1" s="1"/>
  <c r="CV27" i="1"/>
  <c r="CU27" i="1"/>
  <c r="CS27" i="1"/>
  <c r="CR27" i="1"/>
  <c r="CP27" i="1"/>
  <c r="CQ27" i="1" s="1"/>
  <c r="CO27" i="1"/>
  <c r="CM27" i="1"/>
  <c r="CN27" i="1" s="1"/>
  <c r="CL27" i="1"/>
  <c r="CJ27" i="1"/>
  <c r="CI27" i="1"/>
  <c r="CG27" i="1"/>
  <c r="CH27" i="1" s="1"/>
  <c r="CF27" i="1"/>
  <c r="CD27" i="1"/>
  <c r="CE27" i="1" s="1"/>
  <c r="CC27" i="1"/>
  <c r="CA27" i="1"/>
  <c r="BZ27" i="1"/>
  <c r="BX27" i="1"/>
  <c r="BW27" i="1"/>
  <c r="BU27" i="1"/>
  <c r="BT27" i="1"/>
  <c r="BR27" i="1"/>
  <c r="BS27" i="1" s="1"/>
  <c r="BQ27" i="1"/>
  <c r="BO27" i="1"/>
  <c r="BN27" i="1"/>
  <c r="BL27" i="1"/>
  <c r="BM27" i="1" s="1"/>
  <c r="BK27" i="1"/>
  <c r="BI27" i="1"/>
  <c r="BH27" i="1"/>
  <c r="BG27" i="1"/>
  <c r="BF27" i="1"/>
  <c r="BE27" i="1"/>
  <c r="BC27" i="1"/>
  <c r="BB27" i="1"/>
  <c r="AZ27" i="1"/>
  <c r="AY27" i="1"/>
  <c r="AW27" i="1"/>
  <c r="AV27" i="1"/>
  <c r="AT27" i="1"/>
  <c r="AU27" i="1" s="1"/>
  <c r="AS27" i="1"/>
  <c r="AQ27" i="1"/>
  <c r="AR27" i="1" s="1"/>
  <c r="AP27" i="1"/>
  <c r="AN27" i="1"/>
  <c r="AM27" i="1"/>
  <c r="AL27" i="1"/>
  <c r="AK27" i="1"/>
  <c r="AJ27" i="1"/>
  <c r="AH27" i="1"/>
  <c r="AG27" i="1"/>
  <c r="AE27" i="1"/>
  <c r="AD27" i="1"/>
  <c r="AB27" i="1"/>
  <c r="AA27" i="1"/>
  <c r="Y27" i="1"/>
  <c r="Z27" i="1" s="1"/>
  <c r="X27" i="1"/>
  <c r="V27" i="1"/>
  <c r="W27" i="1" s="1"/>
  <c r="U27" i="1"/>
  <c r="S27" i="1"/>
  <c r="R27" i="1"/>
  <c r="P27" i="1"/>
  <c r="Q27" i="1" s="1"/>
  <c r="O27" i="1"/>
  <c r="M27" i="1"/>
  <c r="N27" i="1" s="1"/>
  <c r="L27" i="1"/>
  <c r="J27" i="1"/>
  <c r="I27" i="1"/>
  <c r="F27" i="1"/>
  <c r="D27" i="1"/>
  <c r="FA26" i="1"/>
  <c r="EZ26" i="1"/>
  <c r="EY26" i="1"/>
  <c r="EX26" i="1"/>
  <c r="EW26" i="1"/>
  <c r="EU26" i="1"/>
  <c r="ET26" i="1"/>
  <c r="ER26" i="1"/>
  <c r="EQ26" i="1"/>
  <c r="EO26" i="1"/>
  <c r="EN26" i="1"/>
  <c r="EL26" i="1"/>
  <c r="EM26" i="1" s="1"/>
  <c r="EK26" i="1"/>
  <c r="EI26" i="1"/>
  <c r="EJ26" i="1" s="1"/>
  <c r="EH26" i="1"/>
  <c r="EF26" i="1"/>
  <c r="EE26" i="1"/>
  <c r="EC26" i="1"/>
  <c r="ED26" i="1" s="1"/>
  <c r="EB26" i="1"/>
  <c r="DZ26" i="1"/>
  <c r="EA26" i="1" s="1"/>
  <c r="DY26" i="1"/>
  <c r="DW26" i="1"/>
  <c r="DV26" i="1"/>
  <c r="DT26" i="1"/>
  <c r="DS26" i="1"/>
  <c r="DQ26" i="1"/>
  <c r="DP26" i="1"/>
  <c r="DN26" i="1"/>
  <c r="DO26" i="1" s="1"/>
  <c r="DM26" i="1"/>
  <c r="DK26" i="1"/>
  <c r="DJ26" i="1"/>
  <c r="DH26" i="1"/>
  <c r="DI26" i="1" s="1"/>
  <c r="DG26" i="1"/>
  <c r="DE26" i="1"/>
  <c r="DD26" i="1"/>
  <c r="DC26" i="1"/>
  <c r="DB26" i="1"/>
  <c r="DA26" i="1"/>
  <c r="CY26" i="1"/>
  <c r="CX26" i="1"/>
  <c r="CV26" i="1"/>
  <c r="CU26" i="1"/>
  <c r="CS26" i="1"/>
  <c r="CR26" i="1"/>
  <c r="CP26" i="1"/>
  <c r="CQ26" i="1" s="1"/>
  <c r="CO26" i="1"/>
  <c r="CM26" i="1"/>
  <c r="CN26" i="1" s="1"/>
  <c r="CL26" i="1"/>
  <c r="CJ26" i="1"/>
  <c r="CI26" i="1"/>
  <c r="CG26" i="1"/>
  <c r="CH26" i="1" s="1"/>
  <c r="CF26" i="1"/>
  <c r="CD26" i="1"/>
  <c r="CE26" i="1" s="1"/>
  <c r="CC26" i="1"/>
  <c r="CA26" i="1"/>
  <c r="BZ26" i="1"/>
  <c r="BX26" i="1"/>
  <c r="BW26" i="1"/>
  <c r="BU26" i="1"/>
  <c r="BT26" i="1"/>
  <c r="BR26" i="1"/>
  <c r="BS26" i="1" s="1"/>
  <c r="BQ26" i="1"/>
  <c r="BO26" i="1"/>
  <c r="BN26" i="1"/>
  <c r="BL26" i="1"/>
  <c r="BM26" i="1" s="1"/>
  <c r="BK26" i="1"/>
  <c r="BI26" i="1"/>
  <c r="BH26" i="1"/>
  <c r="BG26" i="1"/>
  <c r="BF26" i="1"/>
  <c r="BE26" i="1"/>
  <c r="BC26" i="1"/>
  <c r="BB26" i="1"/>
  <c r="AZ26" i="1"/>
  <c r="AY26" i="1"/>
  <c r="AW26" i="1"/>
  <c r="AV26" i="1"/>
  <c r="AT26" i="1"/>
  <c r="AU26" i="1" s="1"/>
  <c r="AS26" i="1"/>
  <c r="AQ26" i="1"/>
  <c r="AR26" i="1" s="1"/>
  <c r="AP26" i="1"/>
  <c r="AN26" i="1"/>
  <c r="AM26" i="1"/>
  <c r="AK26" i="1"/>
  <c r="AJ26" i="1"/>
  <c r="AH26" i="1"/>
  <c r="AI26" i="1" s="1"/>
  <c r="AG26" i="1"/>
  <c r="AE26" i="1"/>
  <c r="AD26" i="1"/>
  <c r="AB26" i="1"/>
  <c r="AA26" i="1"/>
  <c r="Y26" i="1"/>
  <c r="X26" i="1"/>
  <c r="Z26" i="1" s="1"/>
  <c r="V26" i="1"/>
  <c r="W26" i="1" s="1"/>
  <c r="U26" i="1"/>
  <c r="S26" i="1"/>
  <c r="R26" i="1"/>
  <c r="P26" i="1"/>
  <c r="Q26" i="1" s="1"/>
  <c r="O26" i="1"/>
  <c r="M26" i="1"/>
  <c r="L26" i="1"/>
  <c r="N26" i="1" s="1"/>
  <c r="K26" i="1"/>
  <c r="J26" i="1"/>
  <c r="I26" i="1"/>
  <c r="F26" i="1"/>
  <c r="D26" i="1"/>
  <c r="FA25" i="1"/>
  <c r="EZ25" i="1"/>
  <c r="EX25" i="1"/>
  <c r="EW25" i="1"/>
  <c r="EU25" i="1"/>
  <c r="EV25" i="1" s="1"/>
  <c r="ET25" i="1"/>
  <c r="ER25" i="1"/>
  <c r="ES25" i="1" s="1"/>
  <c r="EQ25" i="1"/>
  <c r="EO25" i="1"/>
  <c r="EN25" i="1"/>
  <c r="EL25" i="1"/>
  <c r="EK25" i="1"/>
  <c r="EI25" i="1"/>
  <c r="EJ25" i="1" s="1"/>
  <c r="EH25" i="1"/>
  <c r="EF25" i="1"/>
  <c r="EE25" i="1"/>
  <c r="EC25" i="1"/>
  <c r="EB25" i="1"/>
  <c r="DZ25" i="1"/>
  <c r="DY25" i="1"/>
  <c r="DW25" i="1"/>
  <c r="DX25" i="1" s="1"/>
  <c r="DV25" i="1"/>
  <c r="DT25" i="1"/>
  <c r="DS25" i="1"/>
  <c r="DQ25" i="1"/>
  <c r="DR25" i="1" s="1"/>
  <c r="DP25" i="1"/>
  <c r="DN25" i="1"/>
  <c r="DM25" i="1"/>
  <c r="DO25" i="1" s="1"/>
  <c r="DL25" i="1"/>
  <c r="DK25" i="1"/>
  <c r="DJ25" i="1"/>
  <c r="DH25" i="1"/>
  <c r="DG25" i="1"/>
  <c r="DE25" i="1"/>
  <c r="DD25" i="1"/>
  <c r="DB25" i="1"/>
  <c r="DA25" i="1"/>
  <c r="DC25" i="1" s="1"/>
  <c r="CY25" i="1"/>
  <c r="CZ25" i="1" s="1"/>
  <c r="CX25" i="1"/>
  <c r="CV25" i="1"/>
  <c r="CW25" i="1" s="1"/>
  <c r="CU25" i="1"/>
  <c r="CS25" i="1"/>
  <c r="CR25" i="1"/>
  <c r="CP25" i="1"/>
  <c r="CO25" i="1"/>
  <c r="CM25" i="1"/>
  <c r="CN25" i="1" s="1"/>
  <c r="CL25" i="1"/>
  <c r="CJ25" i="1"/>
  <c r="CI25" i="1"/>
  <c r="CG25" i="1"/>
  <c r="CF25" i="1"/>
  <c r="CD25" i="1"/>
  <c r="CC25" i="1"/>
  <c r="CE25" i="1" s="1"/>
  <c r="CA25" i="1"/>
  <c r="CB25" i="1" s="1"/>
  <c r="BZ25" i="1"/>
  <c r="BX25" i="1"/>
  <c r="BY25" i="1" s="1"/>
  <c r="BW25" i="1"/>
  <c r="BU25" i="1"/>
  <c r="BV25" i="1" s="1"/>
  <c r="BT25" i="1"/>
  <c r="BR25" i="1"/>
  <c r="BQ25" i="1"/>
  <c r="BP25" i="1"/>
  <c r="BO25" i="1"/>
  <c r="BN25" i="1"/>
  <c r="BL25" i="1"/>
  <c r="BK25" i="1"/>
  <c r="BI25" i="1"/>
  <c r="BH25" i="1"/>
  <c r="BF25" i="1"/>
  <c r="BE25" i="1"/>
  <c r="BG25" i="1" s="1"/>
  <c r="BC25" i="1"/>
  <c r="BD25" i="1" s="1"/>
  <c r="BB25" i="1"/>
  <c r="AZ25" i="1"/>
  <c r="BA25" i="1" s="1"/>
  <c r="AY25" i="1"/>
  <c r="AW25" i="1"/>
  <c r="AX25" i="1" s="1"/>
  <c r="AV25" i="1"/>
  <c r="AT25" i="1"/>
  <c r="AU25" i="1" s="1"/>
  <c r="AS25" i="1"/>
  <c r="AQ25" i="1"/>
  <c r="AP25" i="1"/>
  <c r="AN25" i="1"/>
  <c r="AM25" i="1"/>
  <c r="AK25" i="1"/>
  <c r="AJ25" i="1"/>
  <c r="AH25" i="1"/>
  <c r="AG25" i="1"/>
  <c r="AE25" i="1"/>
  <c r="AF25" i="1" s="1"/>
  <c r="AD25" i="1"/>
  <c r="AB25" i="1"/>
  <c r="AC25" i="1" s="1"/>
  <c r="AA25" i="1"/>
  <c r="Y25" i="1"/>
  <c r="Z25" i="1" s="1"/>
  <c r="X25" i="1"/>
  <c r="V25" i="1"/>
  <c r="W25" i="1" s="1"/>
  <c r="U25" i="1"/>
  <c r="T25" i="1"/>
  <c r="S25" i="1"/>
  <c r="R25" i="1"/>
  <c r="P25" i="1"/>
  <c r="O25" i="1"/>
  <c r="M25" i="1"/>
  <c r="L25" i="1"/>
  <c r="J25" i="1"/>
  <c r="I25" i="1"/>
  <c r="F25" i="1"/>
  <c r="D25" i="1"/>
  <c r="FA24" i="1"/>
  <c r="EZ24" i="1"/>
  <c r="EX24" i="1"/>
  <c r="EW24" i="1"/>
  <c r="EU24" i="1"/>
  <c r="ET24" i="1"/>
  <c r="ER24" i="1"/>
  <c r="ES24" i="1" s="1"/>
  <c r="EQ24" i="1"/>
  <c r="EO24" i="1"/>
  <c r="EP24" i="1" s="1"/>
  <c r="EN24" i="1"/>
  <c r="EL24" i="1"/>
  <c r="EM24" i="1" s="1"/>
  <c r="EK24" i="1"/>
  <c r="EI24" i="1"/>
  <c r="EH24" i="1"/>
  <c r="EF24" i="1"/>
  <c r="EE24" i="1"/>
  <c r="EG24" i="1" s="1"/>
  <c r="EC24" i="1"/>
  <c r="EB24" i="1"/>
  <c r="DZ24" i="1"/>
  <c r="DY24" i="1"/>
  <c r="DW24" i="1"/>
  <c r="DV24" i="1"/>
  <c r="DX24" i="1" s="1"/>
  <c r="DT24" i="1"/>
  <c r="DU24" i="1" s="1"/>
  <c r="DS24" i="1"/>
  <c r="DQ24" i="1"/>
  <c r="DR24" i="1" s="1"/>
  <c r="DP24" i="1"/>
  <c r="DN24" i="1"/>
  <c r="DM24" i="1"/>
  <c r="DK24" i="1"/>
  <c r="DJ24" i="1"/>
  <c r="DL24" i="1" s="1"/>
  <c r="DH24" i="1"/>
  <c r="DG24" i="1"/>
  <c r="DE24" i="1"/>
  <c r="DF24" i="1" s="1"/>
  <c r="DD24" i="1"/>
  <c r="DB24" i="1"/>
  <c r="DA24" i="1"/>
  <c r="DC24" i="1" s="1"/>
  <c r="CZ24" i="1"/>
  <c r="CY24" i="1"/>
  <c r="CX24" i="1"/>
  <c r="CW24" i="1"/>
  <c r="CV24" i="1"/>
  <c r="CU24" i="1"/>
  <c r="CS24" i="1"/>
  <c r="CR24" i="1"/>
  <c r="CP24" i="1"/>
  <c r="CO24" i="1"/>
  <c r="CM24" i="1"/>
  <c r="CN24" i="1" s="1"/>
  <c r="CL24" i="1"/>
  <c r="CJ24" i="1"/>
  <c r="CK24" i="1" s="1"/>
  <c r="CI24" i="1"/>
  <c r="CG24" i="1"/>
  <c r="CH24" i="1" s="1"/>
  <c r="CF24" i="1"/>
  <c r="CD24" i="1"/>
  <c r="CC24" i="1"/>
  <c r="CA24" i="1"/>
  <c r="BZ24" i="1"/>
  <c r="CB24" i="1" s="1"/>
  <c r="BX24" i="1"/>
  <c r="BY24" i="1" s="1"/>
  <c r="BW24" i="1"/>
  <c r="BU24" i="1"/>
  <c r="BV24" i="1" s="1"/>
  <c r="BT24" i="1"/>
  <c r="BR24" i="1"/>
  <c r="BQ24" i="1"/>
  <c r="BP24" i="1"/>
  <c r="BO24" i="1"/>
  <c r="BN24" i="1"/>
  <c r="BL24" i="1"/>
  <c r="BK24" i="1"/>
  <c r="BI24" i="1"/>
  <c r="BJ24" i="1" s="1"/>
  <c r="BH24" i="1"/>
  <c r="BF24" i="1"/>
  <c r="BE24" i="1"/>
  <c r="BG24" i="1" s="1"/>
  <c r="BC24" i="1"/>
  <c r="BB24" i="1"/>
  <c r="BD24" i="1" s="1"/>
  <c r="BA24" i="1"/>
  <c r="AZ24" i="1"/>
  <c r="AY24" i="1"/>
  <c r="AW24" i="1"/>
  <c r="AV24" i="1"/>
  <c r="AT24" i="1"/>
  <c r="AS24" i="1"/>
  <c r="AQ24" i="1"/>
  <c r="AP24" i="1"/>
  <c r="AN24" i="1"/>
  <c r="AM24" i="1"/>
  <c r="AO24" i="1" s="1"/>
  <c r="AK24" i="1"/>
  <c r="AL24" i="1" s="1"/>
  <c r="AJ24" i="1"/>
  <c r="AH24" i="1"/>
  <c r="AG24" i="1"/>
  <c r="AF24" i="1"/>
  <c r="AE24" i="1"/>
  <c r="AD24" i="1"/>
  <c r="AB24" i="1"/>
  <c r="AC24" i="1" s="1"/>
  <c r="AA24" i="1"/>
  <c r="Y24" i="1"/>
  <c r="X24" i="1"/>
  <c r="V24" i="1"/>
  <c r="W24" i="1" s="1"/>
  <c r="U24" i="1"/>
  <c r="S24" i="1"/>
  <c r="T24" i="1" s="1"/>
  <c r="R24" i="1"/>
  <c r="Q24" i="1"/>
  <c r="P24" i="1"/>
  <c r="O24" i="1"/>
  <c r="M24" i="1"/>
  <c r="L24" i="1"/>
  <c r="J24" i="1"/>
  <c r="I24" i="1"/>
  <c r="F24" i="1"/>
  <c r="D24" i="1"/>
  <c r="FA23" i="1"/>
  <c r="EZ23" i="1"/>
  <c r="EX23" i="1"/>
  <c r="EY23" i="1" s="1"/>
  <c r="EW23" i="1"/>
  <c r="EU23" i="1"/>
  <c r="ET23" i="1"/>
  <c r="EV23" i="1" s="1"/>
  <c r="ES23" i="1"/>
  <c r="ER23" i="1"/>
  <c r="EQ23" i="1"/>
  <c r="EP23" i="1"/>
  <c r="EO23" i="1"/>
  <c r="EN23" i="1"/>
  <c r="EL23" i="1"/>
  <c r="EK23" i="1"/>
  <c r="EI23" i="1"/>
  <c r="EH23" i="1"/>
  <c r="EF23" i="1"/>
  <c r="EG23" i="1" s="1"/>
  <c r="EE23" i="1"/>
  <c r="EC23" i="1"/>
  <c r="ED23" i="1" s="1"/>
  <c r="EB23" i="1"/>
  <c r="DZ23" i="1"/>
  <c r="EA23" i="1" s="1"/>
  <c r="DY23" i="1"/>
  <c r="DW23" i="1"/>
  <c r="DV23" i="1"/>
  <c r="DT23" i="1"/>
  <c r="DS23" i="1"/>
  <c r="DU23" i="1" s="1"/>
  <c r="DQ23" i="1"/>
  <c r="DR23" i="1" s="1"/>
  <c r="DP23" i="1"/>
  <c r="DN23" i="1"/>
  <c r="DO23" i="1" s="1"/>
  <c r="DM23" i="1"/>
  <c r="DK23" i="1"/>
  <c r="DJ23" i="1"/>
  <c r="DI23" i="1"/>
  <c r="DH23" i="1"/>
  <c r="DG23" i="1"/>
  <c r="DE23" i="1"/>
  <c r="DD23" i="1"/>
  <c r="DB23" i="1"/>
  <c r="DC23" i="1" s="1"/>
  <c r="DA23" i="1"/>
  <c r="CY23" i="1"/>
  <c r="CX23" i="1"/>
  <c r="CZ23" i="1" s="1"/>
  <c r="CV23" i="1"/>
  <c r="CU23" i="1"/>
  <c r="CW23" i="1" s="1"/>
  <c r="CT23" i="1"/>
  <c r="CS23" i="1"/>
  <c r="CR23" i="1"/>
  <c r="CP23" i="1"/>
  <c r="CO23" i="1"/>
  <c r="CM23" i="1"/>
  <c r="CL23" i="1"/>
  <c r="CJ23" i="1"/>
  <c r="CK23" i="1" s="1"/>
  <c r="CI23" i="1"/>
  <c r="CG23" i="1"/>
  <c r="CH23" i="1" s="1"/>
  <c r="CF23" i="1"/>
  <c r="CD23" i="1"/>
  <c r="CE23" i="1" s="1"/>
  <c r="CC23" i="1"/>
  <c r="CA23" i="1"/>
  <c r="BZ23" i="1"/>
  <c r="BY23" i="1"/>
  <c r="BX23" i="1"/>
  <c r="BW23" i="1"/>
  <c r="BU23" i="1"/>
  <c r="BV23" i="1" s="1"/>
  <c r="BT23" i="1"/>
  <c r="BR23" i="1"/>
  <c r="BS23" i="1" s="1"/>
  <c r="BQ23" i="1"/>
  <c r="BO23" i="1"/>
  <c r="BN23" i="1"/>
  <c r="BL23" i="1"/>
  <c r="BK23" i="1"/>
  <c r="BM23" i="1" s="1"/>
  <c r="BI23" i="1"/>
  <c r="BH23" i="1"/>
  <c r="BF23" i="1"/>
  <c r="BG23" i="1" s="1"/>
  <c r="BE23" i="1"/>
  <c r="BC23" i="1"/>
  <c r="BB23" i="1"/>
  <c r="BD23" i="1" s="1"/>
  <c r="BA23" i="1"/>
  <c r="AZ23" i="1"/>
  <c r="AY23" i="1"/>
  <c r="AX23" i="1"/>
  <c r="AW23" i="1"/>
  <c r="AV23" i="1"/>
  <c r="AT23" i="1"/>
  <c r="AS23" i="1"/>
  <c r="AQ23" i="1"/>
  <c r="AP23" i="1"/>
  <c r="AN23" i="1"/>
  <c r="AO23" i="1" s="1"/>
  <c r="AM23" i="1"/>
  <c r="AK23" i="1"/>
  <c r="AL23" i="1" s="1"/>
  <c r="AJ23" i="1"/>
  <c r="AH23" i="1"/>
  <c r="AI23" i="1" s="1"/>
  <c r="AG23" i="1"/>
  <c r="AE23" i="1"/>
  <c r="AD23" i="1"/>
  <c r="AB23" i="1"/>
  <c r="AA23" i="1"/>
  <c r="AC23" i="1" s="1"/>
  <c r="Y23" i="1"/>
  <c r="Z23" i="1" s="1"/>
  <c r="X23" i="1"/>
  <c r="V23" i="1"/>
  <c r="W23" i="1" s="1"/>
  <c r="U23" i="1"/>
  <c r="S23" i="1"/>
  <c r="R23" i="1"/>
  <c r="Q23" i="1"/>
  <c r="P23" i="1"/>
  <c r="O23" i="1"/>
  <c r="M23" i="1"/>
  <c r="L23" i="1"/>
  <c r="J23" i="1"/>
  <c r="K23" i="1" s="1"/>
  <c r="I23" i="1"/>
  <c r="F23" i="1"/>
  <c r="D23" i="1"/>
  <c r="FA22" i="1"/>
  <c r="FB22" i="1" s="1"/>
  <c r="EZ22" i="1"/>
  <c r="EY22" i="1"/>
  <c r="EX22" i="1"/>
  <c r="EW22" i="1"/>
  <c r="EU22" i="1"/>
  <c r="ET22" i="1"/>
  <c r="ER22" i="1"/>
  <c r="EQ22" i="1"/>
  <c r="ES22" i="1" s="1"/>
  <c r="EO22" i="1"/>
  <c r="EP22" i="1" s="1"/>
  <c r="EN22" i="1"/>
  <c r="EL22" i="1"/>
  <c r="EK22" i="1"/>
  <c r="EM22" i="1" s="1"/>
  <c r="EI22" i="1"/>
  <c r="EH22" i="1"/>
  <c r="EF22" i="1"/>
  <c r="EE22" i="1"/>
  <c r="EG22" i="1" s="1"/>
  <c r="EC22" i="1"/>
  <c r="EB22" i="1"/>
  <c r="EA22" i="1"/>
  <c r="DZ22" i="1"/>
  <c r="DY22" i="1"/>
  <c r="DW22" i="1"/>
  <c r="DX22" i="1" s="1"/>
  <c r="DV22" i="1"/>
  <c r="DT22" i="1"/>
  <c r="DS22" i="1"/>
  <c r="DU22" i="1" s="1"/>
  <c r="DR22" i="1"/>
  <c r="DQ22" i="1"/>
  <c r="DP22" i="1"/>
  <c r="DN22" i="1"/>
  <c r="DO22" i="1" s="1"/>
  <c r="DM22" i="1"/>
  <c r="DK22" i="1"/>
  <c r="DJ22" i="1"/>
  <c r="DH22" i="1"/>
  <c r="DG22" i="1"/>
  <c r="DE22" i="1"/>
  <c r="DF22" i="1" s="1"/>
  <c r="DD22" i="1"/>
  <c r="DB22" i="1"/>
  <c r="DA22" i="1"/>
  <c r="DC22" i="1" s="1"/>
  <c r="CY22" i="1"/>
  <c r="CX22" i="1"/>
  <c r="CV22" i="1"/>
  <c r="CU22" i="1"/>
  <c r="CW22" i="1" s="1"/>
  <c r="CS22" i="1"/>
  <c r="CT22" i="1" s="1"/>
  <c r="CR22" i="1"/>
  <c r="CQ22" i="1"/>
  <c r="CP22" i="1"/>
  <c r="CO22" i="1"/>
  <c r="CM22" i="1"/>
  <c r="CL22" i="1"/>
  <c r="CJ22" i="1"/>
  <c r="CI22" i="1"/>
  <c r="CK22" i="1" s="1"/>
  <c r="CG22" i="1"/>
  <c r="CF22" i="1"/>
  <c r="CD22" i="1"/>
  <c r="CC22" i="1"/>
  <c r="CE22" i="1" s="1"/>
  <c r="CA22" i="1"/>
  <c r="CB22" i="1" s="1"/>
  <c r="BZ22" i="1"/>
  <c r="BX22" i="1"/>
  <c r="BW22" i="1"/>
  <c r="BY22" i="1" s="1"/>
  <c r="BV22" i="1"/>
  <c r="BU22" i="1"/>
  <c r="BT22" i="1"/>
  <c r="BR22" i="1"/>
  <c r="BS22" i="1" s="1"/>
  <c r="BQ22" i="1"/>
  <c r="BO22" i="1"/>
  <c r="BN22" i="1"/>
  <c r="BL22" i="1"/>
  <c r="BK22" i="1"/>
  <c r="BI22" i="1"/>
  <c r="BJ22" i="1" s="1"/>
  <c r="BH22" i="1"/>
  <c r="BG22" i="1"/>
  <c r="BF22" i="1"/>
  <c r="BE22" i="1"/>
  <c r="BC22" i="1"/>
  <c r="BB22" i="1"/>
  <c r="AZ22" i="1"/>
  <c r="AY22" i="1"/>
  <c r="BA22" i="1" s="1"/>
  <c r="AW22" i="1"/>
  <c r="AX22" i="1" s="1"/>
  <c r="AV22" i="1"/>
  <c r="AT22" i="1"/>
  <c r="AS22" i="1"/>
  <c r="AU22" i="1" s="1"/>
  <c r="AQ22" i="1"/>
  <c r="AP22" i="1"/>
  <c r="AN22" i="1"/>
  <c r="AM22" i="1"/>
  <c r="AO22" i="1" s="1"/>
  <c r="AK22" i="1"/>
  <c r="AJ22" i="1"/>
  <c r="AI22" i="1"/>
  <c r="AH22" i="1"/>
  <c r="AG22" i="1"/>
  <c r="AE22" i="1"/>
  <c r="AF22" i="1" s="1"/>
  <c r="AD22" i="1"/>
  <c r="AB22" i="1"/>
  <c r="AA22" i="1"/>
  <c r="AC22" i="1" s="1"/>
  <c r="Z22" i="1"/>
  <c r="Y22" i="1"/>
  <c r="X22" i="1"/>
  <c r="V22" i="1"/>
  <c r="W22" i="1" s="1"/>
  <c r="U22" i="1"/>
  <c r="S22" i="1"/>
  <c r="R22" i="1"/>
  <c r="P22" i="1"/>
  <c r="O22" i="1"/>
  <c r="M22" i="1"/>
  <c r="N22" i="1" s="1"/>
  <c r="L22" i="1"/>
  <c r="J22" i="1"/>
  <c r="I22" i="1"/>
  <c r="K22" i="1" s="1"/>
  <c r="F22" i="1"/>
  <c r="D22" i="1"/>
  <c r="FA21" i="1"/>
  <c r="EZ21" i="1"/>
  <c r="FB21" i="1" s="1"/>
  <c r="EX21" i="1"/>
  <c r="EW21" i="1"/>
  <c r="EY21" i="1" s="1"/>
  <c r="EV21" i="1"/>
  <c r="EU21" i="1"/>
  <c r="ET21" i="1"/>
  <c r="ER21" i="1"/>
  <c r="EQ21" i="1"/>
  <c r="EO21" i="1"/>
  <c r="EN21" i="1"/>
  <c r="EL21" i="1"/>
  <c r="EM21" i="1" s="1"/>
  <c r="EK21" i="1"/>
  <c r="EI21" i="1"/>
  <c r="EJ21" i="1" s="1"/>
  <c r="EH21" i="1"/>
  <c r="EF21" i="1"/>
  <c r="EG21" i="1" s="1"/>
  <c r="EE21" i="1"/>
  <c r="EC21" i="1"/>
  <c r="EB21" i="1"/>
  <c r="EA21" i="1"/>
  <c r="DZ21" i="1"/>
  <c r="DY21" i="1"/>
  <c r="DW21" i="1"/>
  <c r="DX21" i="1" s="1"/>
  <c r="DV21" i="1"/>
  <c r="DT21" i="1"/>
  <c r="DU21" i="1" s="1"/>
  <c r="DS21" i="1"/>
  <c r="DQ21" i="1"/>
  <c r="DP21" i="1"/>
  <c r="DN21" i="1"/>
  <c r="DM21" i="1"/>
  <c r="DO21" i="1" s="1"/>
  <c r="DK21" i="1"/>
  <c r="DL21" i="1" s="1"/>
  <c r="DJ21" i="1"/>
  <c r="DH21" i="1"/>
  <c r="DI21" i="1" s="1"/>
  <c r="DG21" i="1"/>
  <c r="DE21" i="1"/>
  <c r="DD21" i="1"/>
  <c r="DC21" i="1"/>
  <c r="DB21" i="1"/>
  <c r="DA21" i="1"/>
  <c r="CY21" i="1"/>
  <c r="CZ21" i="1" s="1"/>
  <c r="CX21" i="1"/>
  <c r="CV21" i="1"/>
  <c r="CW21" i="1" s="1"/>
  <c r="CU21" i="1"/>
  <c r="CS21" i="1"/>
  <c r="CR21" i="1"/>
  <c r="CP21" i="1"/>
  <c r="CO21" i="1"/>
  <c r="CQ21" i="1" s="1"/>
  <c r="CM21" i="1"/>
  <c r="CN21" i="1" s="1"/>
  <c r="CL21" i="1"/>
  <c r="CJ21" i="1"/>
  <c r="CK21" i="1" s="1"/>
  <c r="CI21" i="1"/>
  <c r="CG21" i="1"/>
  <c r="CF21" i="1"/>
  <c r="CE21" i="1"/>
  <c r="CD21" i="1"/>
  <c r="CC21" i="1"/>
  <c r="CA21" i="1"/>
  <c r="CB21" i="1" s="1"/>
  <c r="BZ21" i="1"/>
  <c r="BX21" i="1"/>
  <c r="BY21" i="1" s="1"/>
  <c r="BW21" i="1"/>
  <c r="BU21" i="1"/>
  <c r="BT21" i="1"/>
  <c r="BR21" i="1"/>
  <c r="BQ21" i="1"/>
  <c r="BS21" i="1" s="1"/>
  <c r="BO21" i="1"/>
  <c r="BP21" i="1" s="1"/>
  <c r="BN21" i="1"/>
  <c r="BL21" i="1"/>
  <c r="BK21" i="1"/>
  <c r="BI21" i="1"/>
  <c r="BH21" i="1"/>
  <c r="BG21" i="1"/>
  <c r="BF21" i="1"/>
  <c r="BE21" i="1"/>
  <c r="BC21" i="1"/>
  <c r="BD21" i="1" s="1"/>
  <c r="BB21" i="1"/>
  <c r="AZ21" i="1"/>
  <c r="BA21" i="1" s="1"/>
  <c r="AY21" i="1"/>
  <c r="AW21" i="1"/>
  <c r="AV21" i="1"/>
  <c r="AT21" i="1"/>
  <c r="AS21" i="1"/>
  <c r="AU21" i="1" s="1"/>
  <c r="AQ21" i="1"/>
  <c r="AR21" i="1" s="1"/>
  <c r="AP21" i="1"/>
  <c r="AN21" i="1"/>
  <c r="AO21" i="1" s="1"/>
  <c r="AM21" i="1"/>
  <c r="AK21" i="1"/>
  <c r="AJ21" i="1"/>
  <c r="AI21" i="1"/>
  <c r="AH21" i="1"/>
  <c r="AG21" i="1"/>
  <c r="AE21" i="1"/>
  <c r="AF21" i="1" s="1"/>
  <c r="AD21" i="1"/>
  <c r="AB21" i="1"/>
  <c r="AC21" i="1" s="1"/>
  <c r="AA21" i="1"/>
  <c r="Y21" i="1"/>
  <c r="X21" i="1"/>
  <c r="V21" i="1"/>
  <c r="U21" i="1"/>
  <c r="W21" i="1" s="1"/>
  <c r="S21" i="1"/>
  <c r="T21" i="1" s="1"/>
  <c r="R21" i="1"/>
  <c r="P21" i="1"/>
  <c r="Q21" i="1" s="1"/>
  <c r="O21" i="1"/>
  <c r="M21" i="1"/>
  <c r="L21" i="1"/>
  <c r="K21" i="1"/>
  <c r="J21" i="1"/>
  <c r="I21" i="1"/>
  <c r="F21" i="1"/>
  <c r="D21" i="1"/>
  <c r="FA20" i="1"/>
  <c r="EZ20" i="1"/>
  <c r="EX20" i="1"/>
  <c r="EW20" i="1"/>
  <c r="EY20" i="1" s="1"/>
  <c r="EU20" i="1"/>
  <c r="EV20" i="1" s="1"/>
  <c r="ET20" i="1"/>
  <c r="ES20" i="1"/>
  <c r="ER20" i="1"/>
  <c r="EQ20" i="1"/>
  <c r="EO20" i="1"/>
  <c r="EN20" i="1"/>
  <c r="EL20" i="1"/>
  <c r="EK20" i="1"/>
  <c r="EM20" i="1" s="1"/>
  <c r="EI20" i="1"/>
  <c r="EJ20" i="1" s="1"/>
  <c r="EH20" i="1"/>
  <c r="EF20" i="1"/>
  <c r="EE20" i="1"/>
  <c r="EG20" i="1" s="1"/>
  <c r="EC20" i="1"/>
  <c r="EB20" i="1"/>
  <c r="DZ20" i="1"/>
  <c r="DY20" i="1"/>
  <c r="EA20" i="1" s="1"/>
  <c r="DW20" i="1"/>
  <c r="DX20" i="1" s="1"/>
  <c r="DV20" i="1"/>
  <c r="DU20" i="1"/>
  <c r="DT20" i="1"/>
  <c r="DS20" i="1"/>
  <c r="DQ20" i="1"/>
  <c r="DP20" i="1"/>
  <c r="DN20" i="1"/>
  <c r="DM20" i="1"/>
  <c r="DO20" i="1" s="1"/>
  <c r="DK20" i="1"/>
  <c r="DL20" i="1" s="1"/>
  <c r="DJ20" i="1"/>
  <c r="DH20" i="1"/>
  <c r="DG20" i="1"/>
  <c r="DI20" i="1" s="1"/>
  <c r="DE20" i="1"/>
  <c r="DD20" i="1"/>
  <c r="DB20" i="1"/>
  <c r="DA20" i="1"/>
  <c r="DC20" i="1" s="1"/>
  <c r="CY20" i="1"/>
  <c r="CZ20" i="1" s="1"/>
  <c r="CX20" i="1"/>
  <c r="CW20" i="1"/>
  <c r="CV20" i="1"/>
  <c r="CU20" i="1"/>
  <c r="CS20" i="1"/>
  <c r="CR20" i="1"/>
  <c r="CP20" i="1"/>
  <c r="CO20" i="1"/>
  <c r="CQ20" i="1" s="1"/>
  <c r="CM20" i="1"/>
  <c r="CN20" i="1" s="1"/>
  <c r="CL20" i="1"/>
  <c r="CJ20" i="1"/>
  <c r="CI20" i="1"/>
  <c r="CK20" i="1" s="1"/>
  <c r="CG20" i="1"/>
  <c r="CF20" i="1"/>
  <c r="CD20" i="1"/>
  <c r="CC20" i="1"/>
  <c r="CE20" i="1" s="1"/>
  <c r="CA20" i="1"/>
  <c r="CB20" i="1" s="1"/>
  <c r="BZ20" i="1"/>
  <c r="BY20" i="1"/>
  <c r="BX20" i="1"/>
  <c r="BW20" i="1"/>
  <c r="BU20" i="1"/>
  <c r="BT20" i="1"/>
  <c r="BR20" i="1"/>
  <c r="BQ20" i="1"/>
  <c r="BS20" i="1" s="1"/>
  <c r="BO20" i="1"/>
  <c r="BP20" i="1" s="1"/>
  <c r="BN20" i="1"/>
  <c r="BL20" i="1"/>
  <c r="BK20" i="1"/>
  <c r="BM20" i="1" s="1"/>
  <c r="BI20" i="1"/>
  <c r="BH20" i="1"/>
  <c r="BF20" i="1"/>
  <c r="BE20" i="1"/>
  <c r="BG20" i="1" s="1"/>
  <c r="BC20" i="1"/>
  <c r="BD20" i="1" s="1"/>
  <c r="BB20" i="1"/>
  <c r="BA20" i="1"/>
  <c r="AZ20" i="1"/>
  <c r="AY20" i="1"/>
  <c r="AW20" i="1"/>
  <c r="AV20" i="1"/>
  <c r="AT20" i="1"/>
  <c r="AS20" i="1"/>
  <c r="AU20" i="1" s="1"/>
  <c r="AQ20" i="1"/>
  <c r="AR20" i="1" s="1"/>
  <c r="AP20" i="1"/>
  <c r="AN20" i="1"/>
  <c r="AM20" i="1"/>
  <c r="AO20" i="1" s="1"/>
  <c r="AK20" i="1"/>
  <c r="AJ20" i="1"/>
  <c r="AH20" i="1"/>
  <c r="AG20" i="1"/>
  <c r="AI20" i="1" s="1"/>
  <c r="AE20" i="1"/>
  <c r="AF20" i="1" s="1"/>
  <c r="AD20" i="1"/>
  <c r="AC20" i="1"/>
  <c r="AB20" i="1"/>
  <c r="AA20" i="1"/>
  <c r="Y20" i="1"/>
  <c r="X20" i="1"/>
  <c r="V20" i="1"/>
  <c r="U20" i="1"/>
  <c r="W20" i="1" s="1"/>
  <c r="S20" i="1"/>
  <c r="T20" i="1" s="1"/>
  <c r="R20" i="1"/>
  <c r="P20" i="1"/>
  <c r="O20" i="1"/>
  <c r="Q20" i="1" s="1"/>
  <c r="M20" i="1"/>
  <c r="L20" i="1"/>
  <c r="J20" i="1"/>
  <c r="I20" i="1"/>
  <c r="K20" i="1" s="1"/>
  <c r="F20" i="1"/>
  <c r="D20" i="1"/>
  <c r="FA19" i="1"/>
  <c r="FB19" i="1" s="1"/>
  <c r="EZ19" i="1"/>
  <c r="EX19" i="1"/>
  <c r="EY19" i="1" s="1"/>
  <c r="EW19" i="1"/>
  <c r="EU19" i="1"/>
  <c r="ET19" i="1"/>
  <c r="ER19" i="1"/>
  <c r="EQ19" i="1"/>
  <c r="ES19" i="1" s="1"/>
  <c r="EO19" i="1"/>
  <c r="EP19" i="1" s="1"/>
  <c r="EN19" i="1"/>
  <c r="EL19" i="1"/>
  <c r="EM19" i="1" s="1"/>
  <c r="EK19" i="1"/>
  <c r="EI19" i="1"/>
  <c r="EH19" i="1"/>
  <c r="EG19" i="1"/>
  <c r="EF19" i="1"/>
  <c r="EE19" i="1"/>
  <c r="EC19" i="1"/>
  <c r="ED19" i="1" s="1"/>
  <c r="EB19" i="1"/>
  <c r="DZ19" i="1"/>
  <c r="EA19" i="1" s="1"/>
  <c r="DY19" i="1"/>
  <c r="DW19" i="1"/>
  <c r="DV19" i="1"/>
  <c r="DT19" i="1"/>
  <c r="DS19" i="1"/>
  <c r="DU19" i="1" s="1"/>
  <c r="DQ19" i="1"/>
  <c r="DR19" i="1" s="1"/>
  <c r="DP19" i="1"/>
  <c r="DN19" i="1"/>
  <c r="DO19" i="1" s="1"/>
  <c r="DM19" i="1"/>
  <c r="DK19" i="1"/>
  <c r="DJ19" i="1"/>
  <c r="DI19" i="1"/>
  <c r="DH19" i="1"/>
  <c r="DG19" i="1"/>
  <c r="DE19" i="1"/>
  <c r="DF19" i="1" s="1"/>
  <c r="DD19" i="1"/>
  <c r="DB19" i="1"/>
  <c r="DC19" i="1" s="1"/>
  <c r="DA19" i="1"/>
  <c r="CY19" i="1"/>
  <c r="CX19" i="1"/>
  <c r="CV19" i="1"/>
  <c r="CU19" i="1"/>
  <c r="CW19" i="1" s="1"/>
  <c r="CS19" i="1"/>
  <c r="CT19" i="1" s="1"/>
  <c r="CR19" i="1"/>
  <c r="CP19" i="1"/>
  <c r="CQ19" i="1" s="1"/>
  <c r="CO19" i="1"/>
  <c r="CM19" i="1"/>
  <c r="CL19" i="1"/>
  <c r="CK19" i="1"/>
  <c r="CJ19" i="1"/>
  <c r="CI19" i="1"/>
  <c r="CG19" i="1"/>
  <c r="CH19" i="1" s="1"/>
  <c r="CF19" i="1"/>
  <c r="CD19" i="1"/>
  <c r="CE19" i="1" s="1"/>
  <c r="CC19" i="1"/>
  <c r="CA19" i="1"/>
  <c r="BZ19" i="1"/>
  <c r="BX19" i="1"/>
  <c r="BW19" i="1"/>
  <c r="BY19" i="1" s="1"/>
  <c r="BU19" i="1"/>
  <c r="BV19" i="1" s="1"/>
  <c r="BT19" i="1"/>
  <c r="BR19" i="1"/>
  <c r="BS19" i="1" s="1"/>
  <c r="BQ19" i="1"/>
  <c r="BO19" i="1"/>
  <c r="BN19" i="1"/>
  <c r="BM19" i="1"/>
  <c r="BL19" i="1"/>
  <c r="BK19" i="1"/>
  <c r="BI19" i="1"/>
  <c r="BJ19" i="1" s="1"/>
  <c r="BH19" i="1"/>
  <c r="BF19" i="1"/>
  <c r="BG19" i="1" s="1"/>
  <c r="BE19" i="1"/>
  <c r="BC19" i="1"/>
  <c r="BB19" i="1"/>
  <c r="AZ19" i="1"/>
  <c r="AY19" i="1"/>
  <c r="BA19" i="1" s="1"/>
  <c r="AW19" i="1"/>
  <c r="AX19" i="1" s="1"/>
  <c r="AV19" i="1"/>
  <c r="AT19" i="1"/>
  <c r="AU19" i="1" s="1"/>
  <c r="AS19" i="1"/>
  <c r="AQ19" i="1"/>
  <c r="AP19" i="1"/>
  <c r="AO19" i="1"/>
  <c r="AN19" i="1"/>
  <c r="AM19" i="1"/>
  <c r="AK19" i="1"/>
  <c r="AL19" i="1" s="1"/>
  <c r="AJ19" i="1"/>
  <c r="AH19" i="1"/>
  <c r="AI19" i="1" s="1"/>
  <c r="AG19" i="1"/>
  <c r="AE19" i="1"/>
  <c r="AD19" i="1"/>
  <c r="AB19" i="1"/>
  <c r="AA19" i="1"/>
  <c r="AC19" i="1" s="1"/>
  <c r="Y19" i="1"/>
  <c r="Z19" i="1" s="1"/>
  <c r="X19" i="1"/>
  <c r="V19" i="1"/>
  <c r="W19" i="1" s="1"/>
  <c r="U19" i="1"/>
  <c r="S19" i="1"/>
  <c r="R19" i="1"/>
  <c r="Q19" i="1"/>
  <c r="P19" i="1"/>
  <c r="O19" i="1"/>
  <c r="M19" i="1"/>
  <c r="C19" i="1" s="1"/>
  <c r="L19" i="1"/>
  <c r="J19" i="1"/>
  <c r="K19" i="1" s="1"/>
  <c r="I19" i="1"/>
  <c r="F19" i="1"/>
  <c r="G19" i="1" s="1"/>
  <c r="D19" i="1"/>
  <c r="FA18" i="1"/>
  <c r="FB18" i="1" s="1"/>
  <c r="EZ18" i="1"/>
  <c r="EX18" i="1"/>
  <c r="EW18" i="1"/>
  <c r="EY18" i="1" s="1"/>
  <c r="EU18" i="1"/>
  <c r="ET18" i="1"/>
  <c r="ER18" i="1"/>
  <c r="EQ18" i="1"/>
  <c r="ES18" i="1" s="1"/>
  <c r="EO18" i="1"/>
  <c r="EP18" i="1" s="1"/>
  <c r="EN18" i="1"/>
  <c r="EM18" i="1"/>
  <c r="EL18" i="1"/>
  <c r="EK18" i="1"/>
  <c r="EI18" i="1"/>
  <c r="EH18" i="1"/>
  <c r="EF18" i="1"/>
  <c r="EE18" i="1"/>
  <c r="EG18" i="1" s="1"/>
  <c r="EC18" i="1"/>
  <c r="ED18" i="1" s="1"/>
  <c r="EB18" i="1"/>
  <c r="DZ18" i="1"/>
  <c r="DY18" i="1"/>
  <c r="EA18" i="1" s="1"/>
  <c r="DW18" i="1"/>
  <c r="DV18" i="1"/>
  <c r="DT18" i="1"/>
  <c r="DS18" i="1"/>
  <c r="DU18" i="1" s="1"/>
  <c r="DQ18" i="1"/>
  <c r="DR18" i="1" s="1"/>
  <c r="DP18" i="1"/>
  <c r="DO18" i="1"/>
  <c r="DN18" i="1"/>
  <c r="DM18" i="1"/>
  <c r="DK18" i="1"/>
  <c r="DJ18" i="1"/>
  <c r="DH18" i="1"/>
  <c r="DG18" i="1"/>
  <c r="DI18" i="1" s="1"/>
  <c r="DE18" i="1"/>
  <c r="DF18" i="1" s="1"/>
  <c r="DD18" i="1"/>
  <c r="DB18" i="1"/>
  <c r="DA18" i="1"/>
  <c r="DC18" i="1" s="1"/>
  <c r="CY18" i="1"/>
  <c r="CX18" i="1"/>
  <c r="CV18" i="1"/>
  <c r="CU18" i="1"/>
  <c r="CW18" i="1" s="1"/>
  <c r="CS18" i="1"/>
  <c r="CT18" i="1" s="1"/>
  <c r="CR18" i="1"/>
  <c r="CQ18" i="1"/>
  <c r="CP18" i="1"/>
  <c r="CO18" i="1"/>
  <c r="CM18" i="1"/>
  <c r="CL18" i="1"/>
  <c r="CJ18" i="1"/>
  <c r="CI18" i="1"/>
  <c r="CK18" i="1" s="1"/>
  <c r="CG18" i="1"/>
  <c r="CH18" i="1" s="1"/>
  <c r="CF18" i="1"/>
  <c r="CD18" i="1"/>
  <c r="CC18" i="1"/>
  <c r="CE18" i="1" s="1"/>
  <c r="CA18" i="1"/>
  <c r="BZ18" i="1"/>
  <c r="BX18" i="1"/>
  <c r="BW18" i="1"/>
  <c r="BY18" i="1" s="1"/>
  <c r="BU18" i="1"/>
  <c r="BV18" i="1" s="1"/>
  <c r="BT18" i="1"/>
  <c r="BS18" i="1"/>
  <c r="BR18" i="1"/>
  <c r="BQ18" i="1"/>
  <c r="BO18" i="1"/>
  <c r="BN18" i="1"/>
  <c r="BL18" i="1"/>
  <c r="BK18" i="1"/>
  <c r="BM18" i="1" s="1"/>
  <c r="BI18" i="1"/>
  <c r="BJ18" i="1" s="1"/>
  <c r="BH18" i="1"/>
  <c r="BF18" i="1"/>
  <c r="BE18" i="1"/>
  <c r="BG18" i="1" s="1"/>
  <c r="BC18" i="1"/>
  <c r="BB18" i="1"/>
  <c r="AZ18" i="1"/>
  <c r="AY18" i="1"/>
  <c r="BA18" i="1" s="1"/>
  <c r="AW18" i="1"/>
  <c r="AX18" i="1" s="1"/>
  <c r="AV18" i="1"/>
  <c r="AU18" i="1"/>
  <c r="AT18" i="1"/>
  <c r="AS18" i="1"/>
  <c r="AQ18" i="1"/>
  <c r="AP18" i="1"/>
  <c r="AN18" i="1"/>
  <c r="AM18" i="1"/>
  <c r="AO18" i="1" s="1"/>
  <c r="AK18" i="1"/>
  <c r="AL18" i="1" s="1"/>
  <c r="AJ18" i="1"/>
  <c r="AH18" i="1"/>
  <c r="AG18" i="1"/>
  <c r="AI18" i="1" s="1"/>
  <c r="AE18" i="1"/>
  <c r="AD18" i="1"/>
  <c r="AB18" i="1"/>
  <c r="AA18" i="1"/>
  <c r="AC18" i="1" s="1"/>
  <c r="Y18" i="1"/>
  <c r="Z18" i="1" s="1"/>
  <c r="X18" i="1"/>
  <c r="W18" i="1"/>
  <c r="V18" i="1"/>
  <c r="U18" i="1"/>
  <c r="S18" i="1"/>
  <c r="R18" i="1"/>
  <c r="P18" i="1"/>
  <c r="O18" i="1"/>
  <c r="Q18" i="1" s="1"/>
  <c r="M18" i="1"/>
  <c r="N18" i="1" s="1"/>
  <c r="L18" i="1"/>
  <c r="J18" i="1"/>
  <c r="I18" i="1"/>
  <c r="K18" i="1" s="1"/>
  <c r="F18" i="1"/>
  <c r="D18" i="1"/>
  <c r="FA17" i="1"/>
  <c r="EZ17" i="1"/>
  <c r="EX17" i="1"/>
  <c r="EW17" i="1"/>
  <c r="EY17" i="1" s="1"/>
  <c r="EU17" i="1"/>
  <c r="EV17" i="1" s="1"/>
  <c r="ET17" i="1"/>
  <c r="ER17" i="1"/>
  <c r="ES17" i="1" s="1"/>
  <c r="EQ17" i="1"/>
  <c r="EO17" i="1"/>
  <c r="EN17" i="1"/>
  <c r="EM17" i="1"/>
  <c r="EL17" i="1"/>
  <c r="EK17" i="1"/>
  <c r="EI17" i="1"/>
  <c r="EJ17" i="1" s="1"/>
  <c r="EH17" i="1"/>
  <c r="EF17" i="1"/>
  <c r="EG17" i="1" s="1"/>
  <c r="EE17" i="1"/>
  <c r="EC17" i="1"/>
  <c r="EB17" i="1"/>
  <c r="DZ17" i="1"/>
  <c r="DY17" i="1"/>
  <c r="EA17" i="1" s="1"/>
  <c r="DW17" i="1"/>
  <c r="DX17" i="1" s="1"/>
  <c r="DV17" i="1"/>
  <c r="DT17" i="1"/>
  <c r="DU17" i="1" s="1"/>
  <c r="DS17" i="1"/>
  <c r="DQ17" i="1"/>
  <c r="DP17" i="1"/>
  <c r="DO17" i="1"/>
  <c r="DN17" i="1"/>
  <c r="DM17" i="1"/>
  <c r="DK17" i="1"/>
  <c r="DL17" i="1" s="1"/>
  <c r="DJ17" i="1"/>
  <c r="DH17" i="1"/>
  <c r="DI17" i="1" s="1"/>
  <c r="DG17" i="1"/>
  <c r="DE17" i="1"/>
  <c r="DD17" i="1"/>
  <c r="DB17" i="1"/>
  <c r="DA17" i="1"/>
  <c r="DC17" i="1" s="1"/>
  <c r="CY17" i="1"/>
  <c r="CZ17" i="1" s="1"/>
  <c r="CX17" i="1"/>
  <c r="CV17" i="1"/>
  <c r="CW17" i="1" s="1"/>
  <c r="CU17" i="1"/>
  <c r="CS17" i="1"/>
  <c r="CR17" i="1"/>
  <c r="CQ17" i="1"/>
  <c r="CP17" i="1"/>
  <c r="CO17" i="1"/>
  <c r="CM17" i="1"/>
  <c r="CN17" i="1" s="1"/>
  <c r="CL17" i="1"/>
  <c r="CJ17" i="1"/>
  <c r="CK17" i="1" s="1"/>
  <c r="CI17" i="1"/>
  <c r="CG17" i="1"/>
  <c r="CF17" i="1"/>
  <c r="CD17" i="1"/>
  <c r="CC17" i="1"/>
  <c r="CE17" i="1" s="1"/>
  <c r="CA17" i="1"/>
  <c r="CB17" i="1" s="1"/>
  <c r="BZ17" i="1"/>
  <c r="BX17" i="1"/>
  <c r="BY17" i="1" s="1"/>
  <c r="BW17" i="1"/>
  <c r="BU17" i="1"/>
  <c r="BT17" i="1"/>
  <c r="BS17" i="1"/>
  <c r="BR17" i="1"/>
  <c r="BQ17" i="1"/>
  <c r="BO17" i="1"/>
  <c r="BP17" i="1" s="1"/>
  <c r="BN17" i="1"/>
  <c r="BL17" i="1"/>
  <c r="BK17" i="1"/>
  <c r="BI17" i="1"/>
  <c r="BH17" i="1"/>
  <c r="BF17" i="1"/>
  <c r="BE17" i="1"/>
  <c r="BG17" i="1" s="1"/>
  <c r="BC17" i="1"/>
  <c r="BD17" i="1" s="1"/>
  <c r="BB17" i="1"/>
  <c r="AZ17" i="1"/>
  <c r="BA17" i="1" s="1"/>
  <c r="AY17" i="1"/>
  <c r="AW17" i="1"/>
  <c r="AV17" i="1"/>
  <c r="AU17" i="1"/>
  <c r="AT17" i="1"/>
  <c r="AS17" i="1"/>
  <c r="AQ17" i="1"/>
  <c r="AR17" i="1" s="1"/>
  <c r="AP17" i="1"/>
  <c r="AN17" i="1"/>
  <c r="AO17" i="1" s="1"/>
  <c r="AM17" i="1"/>
  <c r="AK17" i="1"/>
  <c r="AJ17" i="1"/>
  <c r="AH17" i="1"/>
  <c r="AG17" i="1"/>
  <c r="AI17" i="1" s="1"/>
  <c r="AE17" i="1"/>
  <c r="AF17" i="1" s="1"/>
  <c r="AD17" i="1"/>
  <c r="AB17" i="1"/>
  <c r="AC17" i="1" s="1"/>
  <c r="AA17" i="1"/>
  <c r="Y17" i="1"/>
  <c r="X17" i="1"/>
  <c r="W17" i="1"/>
  <c r="V17" i="1"/>
  <c r="U17" i="1"/>
  <c r="S17" i="1"/>
  <c r="T17" i="1" s="1"/>
  <c r="R17" i="1"/>
  <c r="P17" i="1"/>
  <c r="Q17" i="1" s="1"/>
  <c r="O17" i="1"/>
  <c r="M17" i="1"/>
  <c r="L17" i="1"/>
  <c r="J17" i="1"/>
  <c r="I17" i="1"/>
  <c r="K17" i="1" s="1"/>
  <c r="F17" i="1"/>
  <c r="D17" i="1"/>
  <c r="FA16" i="1"/>
  <c r="EZ16" i="1"/>
  <c r="EX16" i="1"/>
  <c r="EW16" i="1"/>
  <c r="EY16" i="1" s="1"/>
  <c r="EU16" i="1"/>
  <c r="EV16" i="1" s="1"/>
  <c r="ET16" i="1"/>
  <c r="ER16" i="1"/>
  <c r="EQ16" i="1"/>
  <c r="ES16" i="1" s="1"/>
  <c r="EO16" i="1"/>
  <c r="EN16" i="1"/>
  <c r="EL16" i="1"/>
  <c r="EK16" i="1"/>
  <c r="EM16" i="1" s="1"/>
  <c r="EI16" i="1"/>
  <c r="EJ16" i="1" s="1"/>
  <c r="EH16" i="1"/>
  <c r="EG16" i="1"/>
  <c r="EF16" i="1"/>
  <c r="EE16" i="1"/>
  <c r="EC16" i="1"/>
  <c r="EB16" i="1"/>
  <c r="DZ16" i="1"/>
  <c r="DY16" i="1"/>
  <c r="EA16" i="1" s="1"/>
  <c r="DW16" i="1"/>
  <c r="DX16" i="1" s="1"/>
  <c r="DV16" i="1"/>
  <c r="DT16" i="1"/>
  <c r="DS16" i="1"/>
  <c r="DU16" i="1" s="1"/>
  <c r="DQ16" i="1"/>
  <c r="DP16" i="1"/>
  <c r="DN16" i="1"/>
  <c r="DM16" i="1"/>
  <c r="DO16" i="1" s="1"/>
  <c r="DK16" i="1"/>
  <c r="DL16" i="1" s="1"/>
  <c r="DJ16" i="1"/>
  <c r="DI16" i="1"/>
  <c r="DH16" i="1"/>
  <c r="DG16" i="1"/>
  <c r="DE16" i="1"/>
  <c r="DD16" i="1"/>
  <c r="DB16" i="1"/>
  <c r="DA16" i="1"/>
  <c r="DC16" i="1" s="1"/>
  <c r="CY16" i="1"/>
  <c r="CZ16" i="1" s="1"/>
  <c r="CX16" i="1"/>
  <c r="CV16" i="1"/>
  <c r="CU16" i="1"/>
  <c r="CW16" i="1" s="1"/>
  <c r="CS16" i="1"/>
  <c r="CR16" i="1"/>
  <c r="CP16" i="1"/>
  <c r="CO16" i="1"/>
  <c r="CQ16" i="1" s="1"/>
  <c r="CM16" i="1"/>
  <c r="CN16" i="1" s="1"/>
  <c r="CL16" i="1"/>
  <c r="CK16" i="1"/>
  <c r="CJ16" i="1"/>
  <c r="CI16" i="1"/>
  <c r="CG16" i="1"/>
  <c r="CF16" i="1"/>
  <c r="CD16" i="1"/>
  <c r="CC16" i="1"/>
  <c r="CE16" i="1" s="1"/>
  <c r="CA16" i="1"/>
  <c r="CB16" i="1" s="1"/>
  <c r="BZ16" i="1"/>
  <c r="BX16" i="1"/>
  <c r="BW16" i="1"/>
  <c r="BY16" i="1" s="1"/>
  <c r="BU16" i="1"/>
  <c r="BT16" i="1"/>
  <c r="BR16" i="1"/>
  <c r="BQ16" i="1"/>
  <c r="BS16" i="1" s="1"/>
  <c r="BO16" i="1"/>
  <c r="BP16" i="1" s="1"/>
  <c r="BN16" i="1"/>
  <c r="BM16" i="1"/>
  <c r="BL16" i="1"/>
  <c r="BK16" i="1"/>
  <c r="BI16" i="1"/>
  <c r="BH16" i="1"/>
  <c r="BF16" i="1"/>
  <c r="BE16" i="1"/>
  <c r="BG16" i="1" s="1"/>
  <c r="BC16" i="1"/>
  <c r="BD16" i="1" s="1"/>
  <c r="BB16" i="1"/>
  <c r="AZ16" i="1"/>
  <c r="AY16" i="1"/>
  <c r="BA16" i="1" s="1"/>
  <c r="AW16" i="1"/>
  <c r="AV16" i="1"/>
  <c r="AT16" i="1"/>
  <c r="AS16" i="1"/>
  <c r="AU16" i="1" s="1"/>
  <c r="AQ16" i="1"/>
  <c r="AR16" i="1" s="1"/>
  <c r="AP16" i="1"/>
  <c r="AO16" i="1"/>
  <c r="AN16" i="1"/>
  <c r="AM16" i="1"/>
  <c r="AK16" i="1"/>
  <c r="AJ16" i="1"/>
  <c r="AH16" i="1"/>
  <c r="AG16" i="1"/>
  <c r="AI16" i="1" s="1"/>
  <c r="AE16" i="1"/>
  <c r="AF16" i="1" s="1"/>
  <c r="AD16" i="1"/>
  <c r="AB16" i="1"/>
  <c r="AA16" i="1"/>
  <c r="AC16" i="1" s="1"/>
  <c r="Y16" i="1"/>
  <c r="X16" i="1"/>
  <c r="V16" i="1"/>
  <c r="U16" i="1"/>
  <c r="W16" i="1" s="1"/>
  <c r="S16" i="1"/>
  <c r="T16" i="1" s="1"/>
  <c r="R16" i="1"/>
  <c r="Q16" i="1"/>
  <c r="P16" i="1"/>
  <c r="O16" i="1"/>
  <c r="M16" i="1"/>
  <c r="L16" i="1"/>
  <c r="B16" i="1" s="1"/>
  <c r="J16" i="1"/>
  <c r="I16" i="1"/>
  <c r="K16" i="1" s="1"/>
  <c r="F16" i="1"/>
  <c r="D16" i="1"/>
  <c r="FA15" i="1"/>
  <c r="FB15" i="1" s="1"/>
  <c r="EZ15" i="1"/>
  <c r="EX15" i="1"/>
  <c r="EY15" i="1" s="1"/>
  <c r="EW15" i="1"/>
  <c r="EU15" i="1"/>
  <c r="ET15" i="1"/>
  <c r="ES15" i="1"/>
  <c r="ER15" i="1"/>
  <c r="EQ15" i="1"/>
  <c r="EO15" i="1"/>
  <c r="EP15" i="1" s="1"/>
  <c r="EN15" i="1"/>
  <c r="EL15" i="1"/>
  <c r="EM15" i="1" s="1"/>
  <c r="EK15" i="1"/>
  <c r="EI15" i="1"/>
  <c r="EH15" i="1"/>
  <c r="EF15" i="1"/>
  <c r="EE15" i="1"/>
  <c r="EG15" i="1" s="1"/>
  <c r="EC15" i="1"/>
  <c r="ED15" i="1" s="1"/>
  <c r="EB15" i="1"/>
  <c r="DZ15" i="1"/>
  <c r="EA15" i="1" s="1"/>
  <c r="DY15" i="1"/>
  <c r="DW15" i="1"/>
  <c r="DV15" i="1"/>
  <c r="DU15" i="1"/>
  <c r="DT15" i="1"/>
  <c r="DS15" i="1"/>
  <c r="DQ15" i="1"/>
  <c r="DR15" i="1" s="1"/>
  <c r="DP15" i="1"/>
  <c r="DN15" i="1"/>
  <c r="DO15" i="1" s="1"/>
  <c r="DM15" i="1"/>
  <c r="DK15" i="1"/>
  <c r="DJ15" i="1"/>
  <c r="DH15" i="1"/>
  <c r="DG15" i="1"/>
  <c r="DI15" i="1" s="1"/>
  <c r="DE15" i="1"/>
  <c r="DF15" i="1" s="1"/>
  <c r="DD15" i="1"/>
  <c r="DB15" i="1"/>
  <c r="DC15" i="1" s="1"/>
  <c r="DA15" i="1"/>
  <c r="CY15" i="1"/>
  <c r="CX15" i="1"/>
  <c r="CW15" i="1"/>
  <c r="CV15" i="1"/>
  <c r="CU15" i="1"/>
  <c r="CS15" i="1"/>
  <c r="CT15" i="1" s="1"/>
  <c r="CR15" i="1"/>
  <c r="CP15" i="1"/>
  <c r="CQ15" i="1" s="1"/>
  <c r="CO15" i="1"/>
  <c r="CM15" i="1"/>
  <c r="CL15" i="1"/>
  <c r="CJ15" i="1"/>
  <c r="CI15" i="1"/>
  <c r="CK15" i="1" s="1"/>
  <c r="CG15" i="1"/>
  <c r="CH15" i="1" s="1"/>
  <c r="CF15" i="1"/>
  <c r="CD15" i="1"/>
  <c r="CE15" i="1" s="1"/>
  <c r="CC15" i="1"/>
  <c r="CA15" i="1"/>
  <c r="BZ15" i="1"/>
  <c r="BY15" i="1"/>
  <c r="BX15" i="1"/>
  <c r="BW15" i="1"/>
  <c r="BU15" i="1"/>
  <c r="BV15" i="1" s="1"/>
  <c r="BT15" i="1"/>
  <c r="BR15" i="1"/>
  <c r="BS15" i="1" s="1"/>
  <c r="BQ15" i="1"/>
  <c r="BO15" i="1"/>
  <c r="BN15" i="1"/>
  <c r="BL15" i="1"/>
  <c r="BK15" i="1"/>
  <c r="BM15" i="1" s="1"/>
  <c r="BI15" i="1"/>
  <c r="BJ15" i="1" s="1"/>
  <c r="BH15" i="1"/>
  <c r="BF15" i="1"/>
  <c r="BG15" i="1" s="1"/>
  <c r="BE15" i="1"/>
  <c r="BC15" i="1"/>
  <c r="BB15" i="1"/>
  <c r="BA15" i="1"/>
  <c r="AZ15" i="1"/>
  <c r="AY15" i="1"/>
  <c r="AW15" i="1"/>
  <c r="AX15" i="1" s="1"/>
  <c r="AV15" i="1"/>
  <c r="AT15" i="1"/>
  <c r="AU15" i="1" s="1"/>
  <c r="AS15" i="1"/>
  <c r="AQ15" i="1"/>
  <c r="AP15" i="1"/>
  <c r="AN15" i="1"/>
  <c r="AM15" i="1"/>
  <c r="AO15" i="1" s="1"/>
  <c r="AK15" i="1"/>
  <c r="AL15" i="1" s="1"/>
  <c r="AJ15" i="1"/>
  <c r="AH15" i="1"/>
  <c r="AI15" i="1" s="1"/>
  <c r="AG15" i="1"/>
  <c r="AE15" i="1"/>
  <c r="AD15" i="1"/>
  <c r="AC15" i="1"/>
  <c r="AB15" i="1"/>
  <c r="AA15" i="1"/>
  <c r="Y15" i="1"/>
  <c r="Z15" i="1" s="1"/>
  <c r="X15" i="1"/>
  <c r="V15" i="1"/>
  <c r="W15" i="1" s="1"/>
  <c r="U15" i="1"/>
  <c r="S15" i="1"/>
  <c r="R15" i="1"/>
  <c r="P15" i="1"/>
  <c r="O15" i="1"/>
  <c r="Q15" i="1" s="1"/>
  <c r="M15" i="1"/>
  <c r="N15" i="1" s="1"/>
  <c r="L15" i="1"/>
  <c r="J15" i="1"/>
  <c r="K15" i="1" s="1"/>
  <c r="I15" i="1"/>
  <c r="F15" i="1"/>
  <c r="D15" i="1"/>
  <c r="B15" i="1"/>
  <c r="E15" i="1" s="1"/>
  <c r="FA14" i="1"/>
  <c r="FB14" i="1" s="1"/>
  <c r="EZ14" i="1"/>
  <c r="EY14" i="1"/>
  <c r="EX14" i="1"/>
  <c r="EW14" i="1"/>
  <c r="EU14" i="1"/>
  <c r="ET14" i="1"/>
  <c r="ER14" i="1"/>
  <c r="EQ14" i="1"/>
  <c r="EQ32" i="1" s="1"/>
  <c r="EQ39" i="1" s="1"/>
  <c r="EO14" i="1"/>
  <c r="EP14" i="1" s="1"/>
  <c r="EN14" i="1"/>
  <c r="EL14" i="1"/>
  <c r="EK14" i="1"/>
  <c r="EM14" i="1" s="1"/>
  <c r="EI14" i="1"/>
  <c r="EH14" i="1"/>
  <c r="EF14" i="1"/>
  <c r="EE14" i="1"/>
  <c r="EE32" i="1" s="1"/>
  <c r="EE39" i="1" s="1"/>
  <c r="EC14" i="1"/>
  <c r="ED14" i="1" s="1"/>
  <c r="EB14" i="1"/>
  <c r="EA14" i="1"/>
  <c r="DZ14" i="1"/>
  <c r="DY14" i="1"/>
  <c r="DW14" i="1"/>
  <c r="DV14" i="1"/>
  <c r="DT14" i="1"/>
  <c r="DS14" i="1"/>
  <c r="DS32" i="1" s="1"/>
  <c r="DS39" i="1" s="1"/>
  <c r="DQ14" i="1"/>
  <c r="DP14" i="1"/>
  <c r="DN14" i="1"/>
  <c r="DO14" i="1" s="1"/>
  <c r="DM14" i="1"/>
  <c r="DK14" i="1"/>
  <c r="DK32" i="1" s="1"/>
  <c r="DJ14" i="1"/>
  <c r="DH14" i="1"/>
  <c r="DG14" i="1"/>
  <c r="DE14" i="1"/>
  <c r="DE32" i="1" s="1"/>
  <c r="DD14" i="1"/>
  <c r="DB14" i="1"/>
  <c r="DA14" i="1"/>
  <c r="DA32" i="1" s="1"/>
  <c r="DA39" i="1" s="1"/>
  <c r="CY14" i="1"/>
  <c r="CX14" i="1"/>
  <c r="CV14" i="1"/>
  <c r="CU14" i="1"/>
  <c r="CU32" i="1" s="1"/>
  <c r="CU39" i="1" s="1"/>
  <c r="CS14" i="1"/>
  <c r="CR14" i="1"/>
  <c r="CP14" i="1"/>
  <c r="CQ14" i="1" s="1"/>
  <c r="CO14" i="1"/>
  <c r="CM14" i="1"/>
  <c r="CL14" i="1"/>
  <c r="CJ14" i="1"/>
  <c r="CI14" i="1"/>
  <c r="CG14" i="1"/>
  <c r="CG32" i="1" s="1"/>
  <c r="CF14" i="1"/>
  <c r="CE14" i="1"/>
  <c r="CD14" i="1"/>
  <c r="CC14" i="1"/>
  <c r="CC32" i="1" s="1"/>
  <c r="CC39" i="1" s="1"/>
  <c r="CA14" i="1"/>
  <c r="BZ14" i="1"/>
  <c r="BX14" i="1"/>
  <c r="BW14" i="1"/>
  <c r="BW32" i="1" s="1"/>
  <c r="BW39" i="1" s="1"/>
  <c r="BU14" i="1"/>
  <c r="BT14" i="1"/>
  <c r="BR14" i="1"/>
  <c r="BR32" i="1" s="1"/>
  <c r="BQ14" i="1"/>
  <c r="BO14" i="1"/>
  <c r="BO32" i="1" s="1"/>
  <c r="BN14" i="1"/>
  <c r="BN32" i="1" s="1"/>
  <c r="BN39" i="1" s="1"/>
  <c r="BL14" i="1"/>
  <c r="BK14" i="1"/>
  <c r="BI14" i="1"/>
  <c r="BI32" i="1" s="1"/>
  <c r="BH14" i="1"/>
  <c r="BF14" i="1"/>
  <c r="BE14" i="1"/>
  <c r="BE32" i="1" s="1"/>
  <c r="BE39" i="1" s="1"/>
  <c r="BC14" i="1"/>
  <c r="BB14" i="1"/>
  <c r="BB32" i="1" s="1"/>
  <c r="BB39" i="1" s="1"/>
  <c r="AZ14" i="1"/>
  <c r="AY14" i="1"/>
  <c r="AY32" i="1" s="1"/>
  <c r="AW14" i="1"/>
  <c r="AV14" i="1"/>
  <c r="AT14" i="1"/>
  <c r="AT32" i="1" s="1"/>
  <c r="AS14" i="1"/>
  <c r="AQ14" i="1"/>
  <c r="AP14" i="1"/>
  <c r="AP32" i="1" s="1"/>
  <c r="AP39" i="1" s="1"/>
  <c r="AN14" i="1"/>
  <c r="AM14" i="1"/>
  <c r="AK14" i="1"/>
  <c r="AK32" i="1" s="1"/>
  <c r="AJ14" i="1"/>
  <c r="AI14" i="1"/>
  <c r="AH14" i="1"/>
  <c r="AG14" i="1"/>
  <c r="AG32" i="1" s="1"/>
  <c r="AE14" i="1"/>
  <c r="AE32" i="1" s="1"/>
  <c r="AD14" i="1"/>
  <c r="AD32" i="1" s="1"/>
  <c r="AD39" i="1" s="1"/>
  <c r="AB14" i="1"/>
  <c r="AA14" i="1"/>
  <c r="AA32" i="1" s="1"/>
  <c r="AA39" i="1" s="1"/>
  <c r="Y14" i="1"/>
  <c r="X14" i="1"/>
  <c r="V14" i="1"/>
  <c r="V32" i="1" s="1"/>
  <c r="U14" i="1"/>
  <c r="U32" i="1" s="1"/>
  <c r="U39" i="1" s="1"/>
  <c r="S14" i="1"/>
  <c r="S32" i="1" s="1"/>
  <c r="R14" i="1"/>
  <c r="R32" i="1" s="1"/>
  <c r="R39" i="1" s="1"/>
  <c r="P14" i="1"/>
  <c r="O14" i="1"/>
  <c r="M14" i="1"/>
  <c r="M32" i="1" s="1"/>
  <c r="L14" i="1"/>
  <c r="J14" i="1"/>
  <c r="I14" i="1"/>
  <c r="I32" i="1" s="1"/>
  <c r="I39" i="1" s="1"/>
  <c r="F14" i="1"/>
  <c r="D14" i="1"/>
  <c r="M3" i="1"/>
  <c r="K14" i="1" l="1"/>
  <c r="AQ32" i="1"/>
  <c r="CM32" i="1"/>
  <c r="DC14" i="1"/>
  <c r="F32" i="1"/>
  <c r="W14" i="1"/>
  <c r="AH32" i="1"/>
  <c r="AM32" i="1"/>
  <c r="AM39" i="1" s="1"/>
  <c r="AS32" i="1"/>
  <c r="AS39" i="1" s="1"/>
  <c r="AW32" i="1"/>
  <c r="BC32" i="1"/>
  <c r="BS14" i="1"/>
  <c r="CI32" i="1"/>
  <c r="CI39" i="1" s="1"/>
  <c r="CO32" i="1"/>
  <c r="CO39" i="1" s="1"/>
  <c r="CS32" i="1"/>
  <c r="CY32" i="1"/>
  <c r="EI32" i="1"/>
  <c r="T15" i="1"/>
  <c r="AR15" i="1"/>
  <c r="BP15" i="1"/>
  <c r="CN15" i="1"/>
  <c r="DL15" i="1"/>
  <c r="EJ15" i="1"/>
  <c r="Z16" i="1"/>
  <c r="AX16" i="1"/>
  <c r="BV16" i="1"/>
  <c r="CT16" i="1"/>
  <c r="DR16" i="1"/>
  <c r="EP16" i="1"/>
  <c r="N17" i="1"/>
  <c r="AL17" i="1"/>
  <c r="BJ17" i="1"/>
  <c r="CH17" i="1"/>
  <c r="DF17" i="1"/>
  <c r="ED17" i="1"/>
  <c r="FB17" i="1"/>
  <c r="AF18" i="1"/>
  <c r="BD18" i="1"/>
  <c r="CB18" i="1"/>
  <c r="CZ18" i="1"/>
  <c r="DX18" i="1"/>
  <c r="EV18" i="1"/>
  <c r="AF19" i="1"/>
  <c r="BD19" i="1"/>
  <c r="CB19" i="1"/>
  <c r="CZ19" i="1"/>
  <c r="DX19" i="1"/>
  <c r="EV19" i="1"/>
  <c r="C20" i="1"/>
  <c r="AL20" i="1"/>
  <c r="BJ20" i="1"/>
  <c r="CH20" i="1"/>
  <c r="DF20" i="1"/>
  <c r="ED20" i="1"/>
  <c r="FB20" i="1"/>
  <c r="Z21" i="1"/>
  <c r="AX21" i="1"/>
  <c r="BV21" i="1"/>
  <c r="CT21" i="1"/>
  <c r="DR21" i="1"/>
  <c r="AL22" i="1"/>
  <c r="BM22" i="1"/>
  <c r="CZ22" i="1"/>
  <c r="C22" i="1"/>
  <c r="G22" i="1" s="1"/>
  <c r="ED22" i="1"/>
  <c r="B23" i="1"/>
  <c r="E23" i="1" s="1"/>
  <c r="AF23" i="1"/>
  <c r="AU23" i="1"/>
  <c r="BJ23" i="1"/>
  <c r="DX23" i="1"/>
  <c r="EM23" i="1"/>
  <c r="FB23" i="1"/>
  <c r="CE24" i="1"/>
  <c r="CT24" i="1"/>
  <c r="DI24" i="1"/>
  <c r="E16" i="1"/>
  <c r="C21" i="1"/>
  <c r="C14" i="1"/>
  <c r="J32" i="1"/>
  <c r="O32" i="1"/>
  <c r="O39" i="1" s="1"/>
  <c r="Y32" i="1"/>
  <c r="AU14" i="1"/>
  <c r="BF32" i="1"/>
  <c r="BK32" i="1"/>
  <c r="BK39" i="1" s="1"/>
  <c r="BQ32" i="1"/>
  <c r="BQ39" i="1" s="1"/>
  <c r="BU32" i="1"/>
  <c r="CA32" i="1"/>
  <c r="DG32" i="1"/>
  <c r="DG39" i="1" s="1"/>
  <c r="DM32" i="1"/>
  <c r="DM39" i="1" s="1"/>
  <c r="DQ32" i="1"/>
  <c r="DW32" i="1"/>
  <c r="EU32" i="1"/>
  <c r="AF15" i="1"/>
  <c r="BD15" i="1"/>
  <c r="CB15" i="1"/>
  <c r="CZ15" i="1"/>
  <c r="DX15" i="1"/>
  <c r="EV15" i="1"/>
  <c r="C16" i="1"/>
  <c r="AL16" i="1"/>
  <c r="BJ16" i="1"/>
  <c r="CH16" i="1"/>
  <c r="DF16" i="1"/>
  <c r="ED16" i="1"/>
  <c r="FB16" i="1"/>
  <c r="Z17" i="1"/>
  <c r="AX17" i="1"/>
  <c r="BV17" i="1"/>
  <c r="CT17" i="1"/>
  <c r="DR17" i="1"/>
  <c r="EP17" i="1"/>
  <c r="C18" i="1"/>
  <c r="G18" i="1" s="1"/>
  <c r="T18" i="1"/>
  <c r="AR18" i="1"/>
  <c r="BP18" i="1"/>
  <c r="CN18" i="1"/>
  <c r="DL18" i="1"/>
  <c r="EJ18" i="1"/>
  <c r="N19" i="1"/>
  <c r="T19" i="1"/>
  <c r="AR19" i="1"/>
  <c r="BP19" i="1"/>
  <c r="CN19" i="1"/>
  <c r="DL19" i="1"/>
  <c r="EJ19" i="1"/>
  <c r="Z20" i="1"/>
  <c r="AX20" i="1"/>
  <c r="BV20" i="1"/>
  <c r="CT20" i="1"/>
  <c r="DR20" i="1"/>
  <c r="EP20" i="1"/>
  <c r="N21" i="1"/>
  <c r="AL21" i="1"/>
  <c r="BJ21" i="1"/>
  <c r="CH21" i="1"/>
  <c r="DF21" i="1"/>
  <c r="ED21" i="1"/>
  <c r="ES21" i="1"/>
  <c r="Q22" i="1"/>
  <c r="BD22" i="1"/>
  <c r="CH22" i="1"/>
  <c r="DI22" i="1"/>
  <c r="EV22" i="1"/>
  <c r="C23" i="1"/>
  <c r="H23" i="1" s="1"/>
  <c r="N23" i="1"/>
  <c r="CB23" i="1"/>
  <c r="CQ23" i="1"/>
  <c r="DF23" i="1"/>
  <c r="N24" i="1"/>
  <c r="AR24" i="1"/>
  <c r="AX24" i="1"/>
  <c r="BM24" i="1"/>
  <c r="AR25" i="1"/>
  <c r="BG14" i="1"/>
  <c r="C15" i="1"/>
  <c r="H15" i="1" s="1"/>
  <c r="C17" i="1"/>
  <c r="B19" i="1"/>
  <c r="E19" i="1" s="1"/>
  <c r="B20" i="1"/>
  <c r="E20" i="1" s="1"/>
  <c r="EP21" i="1"/>
  <c r="T22" i="1"/>
  <c r="AR22" i="1"/>
  <c r="BP22" i="1"/>
  <c r="CN22" i="1"/>
  <c r="DL22" i="1"/>
  <c r="EJ22" i="1"/>
  <c r="T23" i="1"/>
  <c r="AR23" i="1"/>
  <c r="BP23" i="1"/>
  <c r="CN23" i="1"/>
  <c r="DL23" i="1"/>
  <c r="EJ23" i="1"/>
  <c r="K24" i="1"/>
  <c r="Z24" i="1"/>
  <c r="AI24" i="1"/>
  <c r="CQ24" i="1"/>
  <c r="ED24" i="1"/>
  <c r="EJ24" i="1"/>
  <c r="EY24" i="1"/>
  <c r="AI25" i="1"/>
  <c r="AO25" i="1"/>
  <c r="CK25" i="1"/>
  <c r="CQ25" i="1"/>
  <c r="EA25" i="1"/>
  <c r="EG25" i="1"/>
  <c r="EM25" i="1"/>
  <c r="AF26" i="1"/>
  <c r="AL26" i="1"/>
  <c r="BA26" i="1"/>
  <c r="BV26" i="1"/>
  <c r="CB26" i="1"/>
  <c r="CW26" i="1"/>
  <c r="DR26" i="1"/>
  <c r="DX26" i="1"/>
  <c r="ES26" i="1"/>
  <c r="K27" i="1"/>
  <c r="AF27" i="1"/>
  <c r="BA27" i="1"/>
  <c r="BV27" i="1"/>
  <c r="CB27" i="1"/>
  <c r="CW27" i="1"/>
  <c r="DR27" i="1"/>
  <c r="DX27" i="1"/>
  <c r="K28" i="1"/>
  <c r="AI28" i="1"/>
  <c r="AR28" i="1"/>
  <c r="BG28" i="1"/>
  <c r="E27" i="1"/>
  <c r="EA24" i="1"/>
  <c r="EV24" i="1"/>
  <c r="FB24" i="1"/>
  <c r="K25" i="1"/>
  <c r="Q25" i="1"/>
  <c r="AL25" i="1"/>
  <c r="BS25" i="1"/>
  <c r="CH25" i="1"/>
  <c r="DI25" i="1"/>
  <c r="ED25" i="1"/>
  <c r="EY25" i="1"/>
  <c r="AX26" i="1"/>
  <c r="BD26" i="1"/>
  <c r="CT26" i="1"/>
  <c r="CZ26" i="1"/>
  <c r="EP26" i="1"/>
  <c r="EV26" i="1"/>
  <c r="AC27" i="1"/>
  <c r="AX27" i="1"/>
  <c r="BD27" i="1"/>
  <c r="BY27" i="1"/>
  <c r="CT27" i="1"/>
  <c r="CZ27" i="1"/>
  <c r="DU27" i="1"/>
  <c r="EP27" i="1"/>
  <c r="EV27" i="1"/>
  <c r="C28" i="1"/>
  <c r="H28" i="1" s="1"/>
  <c r="W28" i="1"/>
  <c r="AF28" i="1"/>
  <c r="AU28" i="1"/>
  <c r="BP28" i="1"/>
  <c r="BY28" i="1"/>
  <c r="B25" i="1"/>
  <c r="CT25" i="1"/>
  <c r="DU25" i="1"/>
  <c r="EP25" i="1"/>
  <c r="T26" i="1"/>
  <c r="AO26" i="1"/>
  <c r="BJ26" i="1"/>
  <c r="BP26" i="1"/>
  <c r="CK26" i="1"/>
  <c r="DF26" i="1"/>
  <c r="DL26" i="1"/>
  <c r="EG26" i="1"/>
  <c r="FB26" i="1"/>
  <c r="T27" i="1"/>
  <c r="AO27" i="1"/>
  <c r="BJ27" i="1"/>
  <c r="BP27" i="1"/>
  <c r="CK27" i="1"/>
  <c r="DF27" i="1"/>
  <c r="DL27" i="1"/>
  <c r="EG27" i="1"/>
  <c r="FB27" i="1"/>
  <c r="CE28" i="1"/>
  <c r="CN28" i="1"/>
  <c r="DC28" i="1"/>
  <c r="EA28" i="1"/>
  <c r="EJ28" i="1"/>
  <c r="EY28" i="1"/>
  <c r="B29" i="1"/>
  <c r="E29" i="1" s="1"/>
  <c r="BS29" i="1"/>
  <c r="CQ29" i="1"/>
  <c r="DO29" i="1"/>
  <c r="N30" i="1"/>
  <c r="AC30" i="1"/>
  <c r="AL30" i="1"/>
  <c r="C30" i="1"/>
  <c r="BJ30" i="1"/>
  <c r="BY30" i="1"/>
  <c r="CH30" i="1"/>
  <c r="CW30" i="1"/>
  <c r="DF30" i="1"/>
  <c r="DU30" i="1"/>
  <c r="ED30" i="1"/>
  <c r="ES30" i="1"/>
  <c r="FB30" i="1"/>
  <c r="N31" i="1"/>
  <c r="T31" i="1"/>
  <c r="AO31" i="1"/>
  <c r="BJ31" i="1"/>
  <c r="BP31" i="1"/>
  <c r="CK31" i="1"/>
  <c r="DL31" i="1"/>
  <c r="DR31" i="1"/>
  <c r="EG31" i="1"/>
  <c r="FB31" i="1"/>
  <c r="K36" i="1"/>
  <c r="Q36" i="1"/>
  <c r="AF34" i="1"/>
  <c r="AL34" i="1"/>
  <c r="BA34" i="1"/>
  <c r="BG36" i="1"/>
  <c r="BM36" i="1"/>
  <c r="CB36" i="1"/>
  <c r="CZ36" i="1"/>
  <c r="DF34" i="1"/>
  <c r="DO34" i="1"/>
  <c r="DU36" i="1"/>
  <c r="EA36" i="1"/>
  <c r="EV36" i="1"/>
  <c r="B35" i="1"/>
  <c r="E35" i="1" s="1"/>
  <c r="AC35" i="1"/>
  <c r="AI35" i="1"/>
  <c r="AX35" i="1"/>
  <c r="BY35" i="1"/>
  <c r="CK35" i="1"/>
  <c r="CZ35" i="1"/>
  <c r="EA35" i="1"/>
  <c r="EG35" i="1"/>
  <c r="EV35" i="1"/>
  <c r="B34" i="1"/>
  <c r="E34" i="1" s="1"/>
  <c r="E36" i="1" s="1"/>
  <c r="CB28" i="1"/>
  <c r="CQ28" i="1"/>
  <c r="CZ28" i="1"/>
  <c r="DO28" i="1"/>
  <c r="DX28" i="1"/>
  <c r="EM28" i="1"/>
  <c r="EV28" i="1"/>
  <c r="BG29" i="1"/>
  <c r="CE29" i="1"/>
  <c r="DC29" i="1"/>
  <c r="Q30" i="1"/>
  <c r="Z30" i="1"/>
  <c r="AO30" i="1"/>
  <c r="AX30" i="1"/>
  <c r="BM30" i="1"/>
  <c r="BV30" i="1"/>
  <c r="CK30" i="1"/>
  <c r="CT30" i="1"/>
  <c r="DI30" i="1"/>
  <c r="DR30" i="1"/>
  <c r="EG30" i="1"/>
  <c r="EP30" i="1"/>
  <c r="E31" i="1"/>
  <c r="Q31" i="1"/>
  <c r="B31" i="1"/>
  <c r="AL31" i="1"/>
  <c r="AR31" i="1"/>
  <c r="BM31" i="1"/>
  <c r="CN31" i="1"/>
  <c r="CT31" i="1"/>
  <c r="DI31" i="1"/>
  <c r="EJ31" i="1"/>
  <c r="EP31" i="1"/>
  <c r="F36" i="1"/>
  <c r="N34" i="1"/>
  <c r="AC34" i="1"/>
  <c r="AH36" i="1"/>
  <c r="AN36" i="1"/>
  <c r="AO36" i="1" s="1"/>
  <c r="AY36" i="1"/>
  <c r="AY39" i="1" s="1"/>
  <c r="BD36" i="1"/>
  <c r="BJ34" i="1"/>
  <c r="BT36" i="1"/>
  <c r="BY34" i="1"/>
  <c r="CH34" i="1"/>
  <c r="CQ34" i="1"/>
  <c r="CW36" i="1"/>
  <c r="DC36" i="1"/>
  <c r="DQ36" i="1"/>
  <c r="DR36" i="1" s="1"/>
  <c r="DX36" i="1"/>
  <c r="ED34" i="1"/>
  <c r="EM34" i="1"/>
  <c r="ES36" i="1"/>
  <c r="K35" i="1"/>
  <c r="Z35" i="1"/>
  <c r="BA35" i="1"/>
  <c r="BG35" i="1"/>
  <c r="BV35" i="1"/>
  <c r="DC35" i="1"/>
  <c r="DI35" i="1"/>
  <c r="DX35" i="1"/>
  <c r="B30" i="1"/>
  <c r="E30" i="1" s="1"/>
  <c r="AO34" i="1"/>
  <c r="DC34" i="1"/>
  <c r="H41" i="1"/>
  <c r="G16" i="1"/>
  <c r="H16" i="1"/>
  <c r="G21" i="1"/>
  <c r="G20" i="1"/>
  <c r="H20" i="1"/>
  <c r="G17" i="1"/>
  <c r="AI27" i="1"/>
  <c r="C27" i="1"/>
  <c r="H27" i="1" s="1"/>
  <c r="D32" i="1"/>
  <c r="D39" i="1" s="1"/>
  <c r="L32" i="1"/>
  <c r="L39" i="1" s="1"/>
  <c r="P32" i="1"/>
  <c r="T14" i="1"/>
  <c r="X32" i="1"/>
  <c r="X39" i="1" s="1"/>
  <c r="AB32" i="1"/>
  <c r="AF14" i="1"/>
  <c r="AJ32" i="1"/>
  <c r="AJ39" i="1" s="1"/>
  <c r="AN32" i="1"/>
  <c r="AR14" i="1"/>
  <c r="AV32" i="1"/>
  <c r="AV39" i="1" s="1"/>
  <c r="AZ32" i="1"/>
  <c r="BD14" i="1"/>
  <c r="BH32" i="1"/>
  <c r="BH39" i="1" s="1"/>
  <c r="BL32" i="1"/>
  <c r="BP14" i="1"/>
  <c r="BT32" i="1"/>
  <c r="BT39" i="1" s="1"/>
  <c r="BX32" i="1"/>
  <c r="CB14" i="1"/>
  <c r="CF32" i="1"/>
  <c r="CJ32" i="1"/>
  <c r="CN14" i="1"/>
  <c r="CR32" i="1"/>
  <c r="CT32" i="1" s="1"/>
  <c r="CV32" i="1"/>
  <c r="CZ14" i="1"/>
  <c r="DD32" i="1"/>
  <c r="DH32" i="1"/>
  <c r="DL14" i="1"/>
  <c r="DP32" i="1"/>
  <c r="DT32" i="1"/>
  <c r="DX14" i="1"/>
  <c r="EB32" i="1"/>
  <c r="EF32" i="1"/>
  <c r="EJ14" i="1"/>
  <c r="EN32" i="1"/>
  <c r="ER32" i="1"/>
  <c r="EV14" i="1"/>
  <c r="EZ32" i="1"/>
  <c r="EZ39" i="1" s="1"/>
  <c r="B45" i="1" s="1"/>
  <c r="N16" i="1"/>
  <c r="BM17" i="1"/>
  <c r="H18" i="1"/>
  <c r="N20" i="1"/>
  <c r="BM21" i="1"/>
  <c r="B24" i="1"/>
  <c r="E24" i="1" s="1"/>
  <c r="AU24" i="1"/>
  <c r="BS24" i="1"/>
  <c r="DO24" i="1"/>
  <c r="N25" i="1"/>
  <c r="BJ25" i="1"/>
  <c r="DF25" i="1"/>
  <c r="FB25" i="1"/>
  <c r="AC26" i="1"/>
  <c r="BY26" i="1"/>
  <c r="DU26" i="1"/>
  <c r="G27" i="1"/>
  <c r="AU36" i="1"/>
  <c r="BP36" i="1"/>
  <c r="CN36" i="1"/>
  <c r="DI36" i="1"/>
  <c r="DO36" i="1"/>
  <c r="EJ36" i="1"/>
  <c r="T32" i="1"/>
  <c r="AF32" i="1"/>
  <c r="AR32" i="1"/>
  <c r="BC39" i="1"/>
  <c r="BD39" i="1" s="1"/>
  <c r="BD32" i="1"/>
  <c r="BO39" i="1"/>
  <c r="BP39" i="1" s="1"/>
  <c r="BP32" i="1"/>
  <c r="CA39" i="1"/>
  <c r="CM39" i="1"/>
  <c r="CN39" i="1" s="1"/>
  <c r="CY39" i="1"/>
  <c r="CZ32" i="1"/>
  <c r="DK39" i="1"/>
  <c r="DW39" i="1"/>
  <c r="EI39" i="1"/>
  <c r="EU39" i="1"/>
  <c r="G14" i="1"/>
  <c r="J39" i="1"/>
  <c r="K39" i="1" s="1"/>
  <c r="K32" i="1"/>
  <c r="V39" i="1"/>
  <c r="W39" i="1" s="1"/>
  <c r="W32" i="1"/>
  <c r="AH39" i="1"/>
  <c r="AI32" i="1"/>
  <c r="AT39" i="1"/>
  <c r="AU39" i="1" s="1"/>
  <c r="AU32" i="1"/>
  <c r="BF39" i="1"/>
  <c r="BG39" i="1" s="1"/>
  <c r="BG32" i="1"/>
  <c r="BR39" i="1"/>
  <c r="BS39" i="1" s="1"/>
  <c r="BS32" i="1"/>
  <c r="BM25" i="1"/>
  <c r="C25" i="1"/>
  <c r="H25" i="1" s="1"/>
  <c r="B36" i="1"/>
  <c r="G35" i="1"/>
  <c r="H35" i="1"/>
  <c r="B14" i="1"/>
  <c r="N14" i="1"/>
  <c r="Z14" i="1"/>
  <c r="AL14" i="1"/>
  <c r="AX14" i="1"/>
  <c r="BJ14" i="1"/>
  <c r="BV14" i="1"/>
  <c r="BZ32" i="1"/>
  <c r="BZ39" i="1" s="1"/>
  <c r="CD32" i="1"/>
  <c r="CH14" i="1"/>
  <c r="CL32" i="1"/>
  <c r="CL39" i="1" s="1"/>
  <c r="CP32" i="1"/>
  <c r="CT14" i="1"/>
  <c r="CX32" i="1"/>
  <c r="CX39" i="1" s="1"/>
  <c r="DB32" i="1"/>
  <c r="DF14" i="1"/>
  <c r="DJ32" i="1"/>
  <c r="DJ39" i="1" s="1"/>
  <c r="DN32" i="1"/>
  <c r="DR14" i="1"/>
  <c r="DV32" i="1"/>
  <c r="DV39" i="1" s="1"/>
  <c r="DZ32" i="1"/>
  <c r="EH32" i="1"/>
  <c r="EH39" i="1" s="1"/>
  <c r="EL32" i="1"/>
  <c r="ET32" i="1"/>
  <c r="ET39" i="1" s="1"/>
  <c r="EX32" i="1"/>
  <c r="B18" i="1"/>
  <c r="E18" i="1" s="1"/>
  <c r="B22" i="1"/>
  <c r="E22" i="1" s="1"/>
  <c r="E25" i="1"/>
  <c r="E26" i="1"/>
  <c r="N32" i="1"/>
  <c r="AL32" i="1"/>
  <c r="BI39" i="1"/>
  <c r="BJ39" i="1" s="1"/>
  <c r="BJ32" i="1"/>
  <c r="CG39" i="1"/>
  <c r="CH32" i="1"/>
  <c r="CS39" i="1"/>
  <c r="DE39" i="1"/>
  <c r="DF32" i="1"/>
  <c r="DQ39" i="1"/>
  <c r="G30" i="1"/>
  <c r="Q14" i="1"/>
  <c r="AC14" i="1"/>
  <c r="AG39" i="1"/>
  <c r="AO14" i="1"/>
  <c r="BA14" i="1"/>
  <c r="BM14" i="1"/>
  <c r="BY14" i="1"/>
  <c r="CK14" i="1"/>
  <c r="CW14" i="1"/>
  <c r="DI14" i="1"/>
  <c r="DU14" i="1"/>
  <c r="DY32" i="1"/>
  <c r="DY39" i="1" s="1"/>
  <c r="EC32" i="1"/>
  <c r="EG14" i="1"/>
  <c r="EK32" i="1"/>
  <c r="EK39" i="1" s="1"/>
  <c r="EO32" i="1"/>
  <c r="ES14" i="1"/>
  <c r="EW32" i="1"/>
  <c r="EW39" i="1" s="1"/>
  <c r="FA32" i="1"/>
  <c r="B17" i="1"/>
  <c r="E17" i="1" s="1"/>
  <c r="B21" i="1"/>
  <c r="E21" i="1" s="1"/>
  <c r="C24" i="1"/>
  <c r="G24" i="1" s="1"/>
  <c r="C26" i="1"/>
  <c r="B26" i="1"/>
  <c r="C29" i="1"/>
  <c r="H29" i="1" s="1"/>
  <c r="C34" i="1"/>
  <c r="G34" i="1" s="1"/>
  <c r="G36" i="1" s="1"/>
  <c r="K34" i="1"/>
  <c r="W34" i="1"/>
  <c r="AI34" i="1"/>
  <c r="AU34" i="1"/>
  <c r="BG34" i="1"/>
  <c r="BS34" i="1"/>
  <c r="CK34" i="1"/>
  <c r="CW34" i="1"/>
  <c r="DI34" i="1"/>
  <c r="DU34" i="1"/>
  <c r="EG34" i="1"/>
  <c r="ES34" i="1"/>
  <c r="N35" i="1"/>
  <c r="M36" i="1"/>
  <c r="N36" i="1" s="1"/>
  <c r="Y36" i="1"/>
  <c r="Z36" i="1" s="1"/>
  <c r="AG36" i="1"/>
  <c r="AI36" i="1" s="1"/>
  <c r="AK36" i="1"/>
  <c r="AL36" i="1" s="1"/>
  <c r="AW36" i="1"/>
  <c r="AX36" i="1" s="1"/>
  <c r="BI36" i="1"/>
  <c r="BJ36" i="1" s="1"/>
  <c r="BU36" i="1"/>
  <c r="BV36" i="1" s="1"/>
  <c r="FA36" i="1"/>
  <c r="FB36" i="1" s="1"/>
  <c r="BA30" i="1"/>
  <c r="H31" i="1"/>
  <c r="CN34" i="1"/>
  <c r="CZ34" i="1"/>
  <c r="DL34" i="1"/>
  <c r="DX34" i="1"/>
  <c r="EJ34" i="1"/>
  <c r="EV34" i="1"/>
  <c r="CF36" i="1"/>
  <c r="CH36" i="1" s="1"/>
  <c r="CR36" i="1"/>
  <c r="CT36" i="1" s="1"/>
  <c r="DD36" i="1"/>
  <c r="DF36" i="1" s="1"/>
  <c r="DP36" i="1"/>
  <c r="EB36" i="1"/>
  <c r="ED36" i="1" s="1"/>
  <c r="EN36" i="1"/>
  <c r="EP36" i="1" s="1"/>
  <c r="S36" i="1"/>
  <c r="T36" i="1" s="1"/>
  <c r="AE36" i="1"/>
  <c r="AF36" i="1" s="1"/>
  <c r="AQ36" i="1"/>
  <c r="AR36" i="1" s="1"/>
  <c r="BD34" i="1"/>
  <c r="BP34" i="1"/>
  <c r="CB34" i="1"/>
  <c r="AK39" i="1" l="1"/>
  <c r="AL39" i="1" s="1"/>
  <c r="H30" i="1"/>
  <c r="CZ39" i="1"/>
  <c r="BA36" i="1"/>
  <c r="AE39" i="1"/>
  <c r="AF39" i="1" s="1"/>
  <c r="DP39" i="1"/>
  <c r="DR39" i="1" s="1"/>
  <c r="G28" i="1"/>
  <c r="G15" i="1"/>
  <c r="G23" i="1"/>
  <c r="H19" i="1"/>
  <c r="F39" i="1"/>
  <c r="CP39" i="1"/>
  <c r="CQ39" i="1" s="1"/>
  <c r="CQ32" i="1"/>
  <c r="EX39" i="1"/>
  <c r="EY39" i="1" s="1"/>
  <c r="EY32" i="1"/>
  <c r="DZ39" i="1"/>
  <c r="EA39" i="1" s="1"/>
  <c r="EA32" i="1"/>
  <c r="EC39" i="1"/>
  <c r="ED32" i="1"/>
  <c r="DN39" i="1"/>
  <c r="DO39" i="1" s="1"/>
  <c r="DO32" i="1"/>
  <c r="DI32" i="1"/>
  <c r="DH39" i="1"/>
  <c r="DI39" i="1" s="1"/>
  <c r="Q32" i="1"/>
  <c r="P39" i="1"/>
  <c r="Q39" i="1" s="1"/>
  <c r="EL39" i="1"/>
  <c r="EM39" i="1" s="1"/>
  <c r="EM32" i="1"/>
  <c r="DB39" i="1"/>
  <c r="DC39" i="1" s="1"/>
  <c r="DC32" i="1"/>
  <c r="ES32" i="1"/>
  <c r="ER39" i="1"/>
  <c r="ES39" i="1" s="1"/>
  <c r="CW32" i="1"/>
  <c r="CV39" i="1"/>
  <c r="CW39" i="1" s="1"/>
  <c r="BA32" i="1"/>
  <c r="AZ39" i="1"/>
  <c r="BA39" i="1" s="1"/>
  <c r="BU39" i="1"/>
  <c r="BV39" i="1" s="1"/>
  <c r="AW39" i="1"/>
  <c r="AX39" i="1" s="1"/>
  <c r="Y39" i="1"/>
  <c r="Z39" i="1" s="1"/>
  <c r="G29" i="1"/>
  <c r="EJ39" i="1"/>
  <c r="DL39" i="1"/>
  <c r="AQ39" i="1"/>
  <c r="AR39" i="1" s="1"/>
  <c r="H24" i="1"/>
  <c r="DR32" i="1"/>
  <c r="BV32" i="1"/>
  <c r="AX32" i="1"/>
  <c r="Z32" i="1"/>
  <c r="AI39" i="1"/>
  <c r="EJ32" i="1"/>
  <c r="DL32" i="1"/>
  <c r="CN32" i="1"/>
  <c r="H22" i="1"/>
  <c r="EB39" i="1"/>
  <c r="CF39" i="1"/>
  <c r="CH39" i="1" s="1"/>
  <c r="H21" i="1"/>
  <c r="FA39" i="1"/>
  <c r="FB32" i="1"/>
  <c r="EG32" i="1"/>
  <c r="EF39" i="1"/>
  <c r="EG39" i="1" s="1"/>
  <c r="CK32" i="1"/>
  <c r="CJ39" i="1"/>
  <c r="CK39" i="1" s="1"/>
  <c r="AO32" i="1"/>
  <c r="AN39" i="1"/>
  <c r="AO39" i="1" s="1"/>
  <c r="M39" i="1"/>
  <c r="N39" i="1" s="1"/>
  <c r="G25" i="1"/>
  <c r="EV39" i="1"/>
  <c r="DX39" i="1"/>
  <c r="CB39" i="1"/>
  <c r="H17" i="1"/>
  <c r="H26" i="1"/>
  <c r="G26" i="1"/>
  <c r="B32" i="1"/>
  <c r="B39" i="1" s="1"/>
  <c r="E14" i="1"/>
  <c r="E32" i="1" s="1"/>
  <c r="E39" i="1" s="1"/>
  <c r="DU32" i="1"/>
  <c r="DT39" i="1"/>
  <c r="DU39" i="1" s="1"/>
  <c r="BY32" i="1"/>
  <c r="BX39" i="1"/>
  <c r="BY39" i="1" s="1"/>
  <c r="AC32" i="1"/>
  <c r="AB39" i="1"/>
  <c r="AC39" i="1" s="1"/>
  <c r="EV32" i="1"/>
  <c r="DX32" i="1"/>
  <c r="CB32" i="1"/>
  <c r="DD39" i="1"/>
  <c r="DF39" i="1" s="1"/>
  <c r="H14" i="1"/>
  <c r="H34" i="1"/>
  <c r="C36" i="1"/>
  <c r="H36" i="1" s="1"/>
  <c r="EO39" i="1"/>
  <c r="EP32" i="1"/>
  <c r="CD39" i="1"/>
  <c r="CE39" i="1" s="1"/>
  <c r="CE32" i="1"/>
  <c r="BM32" i="1"/>
  <c r="BL39" i="1"/>
  <c r="BM39" i="1" s="1"/>
  <c r="C32" i="1"/>
  <c r="S39" i="1"/>
  <c r="T39" i="1" s="1"/>
  <c r="EN39" i="1"/>
  <c r="CR39" i="1"/>
  <c r="CT39" i="1" s="1"/>
  <c r="ED39" i="1" l="1"/>
  <c r="EP39" i="1"/>
  <c r="G32" i="1"/>
  <c r="G39" i="1" s="1"/>
  <c r="B44" i="1"/>
  <c r="B40" i="1"/>
  <c r="B42" i="1"/>
  <c r="FB39" i="1"/>
  <c r="C45" i="1"/>
  <c r="H45" i="1" s="1"/>
  <c r="C39" i="1"/>
  <c r="H32" i="1"/>
  <c r="C42" i="1" l="1"/>
  <c r="H42" i="1" s="1"/>
  <c r="C44" i="1"/>
  <c r="H44" i="1" s="1"/>
  <c r="C40" i="1"/>
  <c r="H39" i="1"/>
</calcChain>
</file>

<file path=xl/sharedStrings.xml><?xml version="1.0" encoding="utf-8"?>
<sst xmlns="http://schemas.openxmlformats.org/spreadsheetml/2006/main" count="416" uniqueCount="237">
  <si>
    <t>СВЕДЕНИЯ  О  ПЕРЕЧИСЛЕНИИ  СУБСИДИИ  ИЗ ОБЛАСТНОГО  БЮДЖЕТА  В  2017  ГОДУ</t>
  </si>
  <si>
    <t>тыс.руб.</t>
  </si>
  <si>
    <t>Наименование  муниципальных  образований</t>
  </si>
  <si>
    <t>Всего</t>
  </si>
  <si>
    <t>в  том  числе</t>
  </si>
  <si>
    <t xml:space="preserve">постановление администрации области от 18 декабря 2013 года № 598 "Об утверждении государственной программы Липецкой области "Социальная поддержка граждан, реализация семейно-демографической политики Липецкой области" </t>
  </si>
  <si>
    <t>постановление администрации области от 6 сентября 2013 года № 405 "Об утверждении государственной программы Липецкой области "Развитие физической культуры и спорта Липецкой области"</t>
  </si>
  <si>
    <t xml:space="preserve">постановление администрации области от 29 ноября 2013 года № 534 "Об утверждении государственной программы Липецкой области   "Развитие образования Липецкой области"    </t>
  </si>
  <si>
    <t xml:space="preserve">постановление администрации области от 29 ноября 2013 года № 535 "Об утверждении государственной программы Липецкой области "Развитие культуры и туризма в Липецкой области" </t>
  </si>
  <si>
    <t xml:space="preserve">постановление администрации области от 30 октября 2013 года № 490 "Об утверждении государственной программы Липецкой области  "Развитие кооперации и коллективных форм собственности в Липецкой области" </t>
  </si>
  <si>
    <t xml:space="preserve">постановление администрации области от 13 декабря 2013 года № 588 "Об утверждении государственной программы Липецкой области  «Обеспечение населения Липецкой области качественным жильем, социальной инфраструктурой и услугами ЖКХ» </t>
  </si>
  <si>
    <t>постановление администрации области от 31 октября 2013 года № 495 "Об утверждении государственной программы Липецкой области "Реализация внутренней политики Липецкой области"</t>
  </si>
  <si>
    <t>постановление администрации области от 7 ноября 2013 года № 500 "Об утверждении государственной программы Липецкой области   "Модернизация и инновационное развитие экономики Липецкой области"</t>
  </si>
  <si>
    <t>постановление администрации области от 7 ноября 2013 года № 499 "Об утверждении государственной программы Липецкой области "Энергоэффективность и развитие энергетики в Липецкой области"</t>
  </si>
  <si>
    <t>постановление администрации области от 28 октября 2013 года № 485 "Об утверждении государственной программы Липецкой области   "Развитие сельского хозяйства и регулирование рынков сельскохозяйственной продукции, сырья и продовольствия Липецкой области"</t>
  </si>
  <si>
    <t>постановление администрации области от 21 ноября 2013 года № 521 "Об утверждении государственной программы Липецкой области "Развитие транспортной системы Липецкой области"</t>
  </si>
  <si>
    <t xml:space="preserve">постановление администрации области от 19 декабря 2012 года № 524 "Об утверждении государственной программы Липецкой области "Охрана окружающей среды, воспроизводство и рациональное использование природных ресурсов Липецкой области" </t>
  </si>
  <si>
    <t>постановление администрации области от 31 октября 2013 года № 497 "Об утверждении государственной программы Липецкой области "Эффективное государственное управление и развитие муниципальной службы в Липецкой области"</t>
  </si>
  <si>
    <t>Непрограммные расходы областного бюджета</t>
  </si>
  <si>
    <t xml:space="preserve">Подпрограмма "Доступная среда" </t>
  </si>
  <si>
    <t xml:space="preserve">Подпрограмма "Развитие физической культуры и массового спорта на 2014-2020 годы" </t>
  </si>
  <si>
    <t xml:space="preserve">Подпрограмма "Ресурсное обеспечение развития образования Липецкой области" </t>
  </si>
  <si>
    <t xml:space="preserve">Подпрограмма "Развитие и сохранение культуры Липецкой области" </t>
  </si>
  <si>
    <t xml:space="preserve">Подпрограмма "Развитие сети кооперативов всех направлений на 2014-2020 годы" </t>
  </si>
  <si>
    <t xml:space="preserve">Подпрограмма "Стимулирование жилищного строительства в Липецкой области" </t>
  </si>
  <si>
    <t>Подпрограмма "Повышение качества  условий проживания населения области за счет обеспечения населенных пунктов области социальной инфраструктурой"</t>
  </si>
  <si>
    <t xml:space="preserve">Подпрограмма "Улучшение качества жилищного фонда, развитие и модернизация коммунальной инфраструктуры Липецкой области" </t>
  </si>
  <si>
    <t>Подпрограмма "Содействие развитию гражданского общества, патриотического воспитания  населения Липецкой области и реализации молодежной политики"</t>
  </si>
  <si>
    <t xml:space="preserve">Подпрограмма "Развитие малого и среднего предпринимательства в Липецкой области на 2014-2020 годы" </t>
  </si>
  <si>
    <t>Подпрограмма "Энергосбережение и повышение энергетической эффективности"</t>
  </si>
  <si>
    <t xml:space="preserve">Подпрограмма "Развитие сельскохозяйственного производства в поселениях в части стимулирования развития заготовительной деятельности и (или) первичной переработки сельскохозяйственной продукции на 2014-2020 годы" </t>
  </si>
  <si>
    <t xml:space="preserve">Подпрограмма "Устойчивое развитие сельских территорий  Липецкой области на 2014-2017 годы и на период до 2020 года" </t>
  </si>
  <si>
    <t xml:space="preserve">Подпрограмма "Развитие торговли Липецкой области на 2014-2016 годы и на период до 2020 года" </t>
  </si>
  <si>
    <t xml:space="preserve">Подпрограмма "Развитие дорожного комплекса Липецкой области" </t>
  </si>
  <si>
    <t xml:space="preserve">Подпрограмма "Развитие пассажирского транспорта общего пользования" </t>
  </si>
  <si>
    <t xml:space="preserve">Подпрограмма "Обращение с отходами на территории Липецкой области" </t>
  </si>
  <si>
    <t xml:space="preserve">Подпрограмма "Совершенствование государственной гражданской и муниципальной службы Липецкой области" </t>
  </si>
  <si>
    <t>Иные непрограммные мероприятия</t>
  </si>
  <si>
    <t>Основное мероприятие "Предоставление субсидий местным бюджетам на реализацию муниципальных программ, содержащих мероприятия по созданию условий для инклюзивного образования детей-инвалидов в дошкольных образовательных организациях"</t>
  </si>
  <si>
    <t>Основное мероприятие "Предоставление субсидий бюджетам муниципальных районов и городских округов на реализацию муниципальных программ, направленных на обеспечение условий для развития физической культуры и массового спорта, организацию проведения официальных физкультурно-оздоровительных и спортивных мероприятий"</t>
  </si>
  <si>
    <t>Основное мероприятие "Предоставление субсидий бюджетам муниципальных районов и городских округов на реализацию муниципальных программ, направленных на строительство спортивных объектов шаговой доступности"</t>
  </si>
  <si>
    <t>Основное мероприятие "Предоставление субсидий местным бюджетам на реализацию муниципальных программ, направленных на приобретение автотранспорта для подвоза детей в общеобразовательные организации"</t>
  </si>
  <si>
    <t>Основное мероприятие "Предоставление субсидий местным бюджетам на реализацию муниципальных программ, направленных на создание в общеобразовательных организациях, расположенных в сельской местности, условий для занятия физической культурой и спортом"</t>
  </si>
  <si>
    <t>Основное мероприятие "Предоставление субсидий местным бюджетам на реализацию муниципальных программ, направленных на повышение квалификации педагогических работников муниципальных образовательных организаций"</t>
  </si>
  <si>
    <t>Основное мероприятие "Предоставление субсидий местным бюджетам на реализацию муниципальных программ, направленных на создание новых мест в общеобразовательных организациях"</t>
  </si>
  <si>
    <t>Основное мероприятие "Предоставление субсидий местным бюджетам на реализацию муниципальных программ, направленных на создание условий для организации досуга и обеспечения услугами организаций культуры жителей муниципальных районов, городских округов и поселений в части материально-технического оснащения учреждений культуры"</t>
  </si>
  <si>
    <t>Основное мероприятие "Предоставление субсидий местным бюджетам на реализацию муниципальных программ, направленных на создание условий для организации досуга и обеспечения услугами организаций культуры жителей муниципальных районов, городских округов и поселений в части подготовки кадров учреждений культуры"</t>
  </si>
  <si>
    <t>Основное мероприятие "Предоставление субсидий местным бюджетам на реализацию муниципальных программ, направленных на строительство сельских домов культуры"</t>
  </si>
  <si>
    <t>Основное мероприятие "Предоставление субсидий местным бюджетам на реализацию муниципальных программ, направленных на организацию библиотечного обслуживания населения в части комплектования книжных фондов библиотек муниципальных районов, городских округов и поселений"</t>
  </si>
  <si>
    <t>Основное мероприятие "Предоставление субсидий местным бюджетам на реализацию муниципальных программ, направленных на проведение мероприятий по подключению общедоступных библиотек к сети "Интернет" и развитие системы библиотечного дела с учетом задачи расширения информационных технологий и оцифровки"</t>
  </si>
  <si>
    <t>Основное мероприятие «Предоставление субсидий местным бюджетам на реализацию муниципальных программ, направленных на обеспечение развития и укрепления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человек»</t>
  </si>
  <si>
    <t>Основное мероприятие "Предоставление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сельскохозяйственным кредитным потребительским кооперативам второго уровня для формирования собственных средств кооператива с целью пополнения фонда финансовой взаимопомощи для поддержки осуществления предпринимательской деятельности субъектов малого и среднего предпринимательства и сельскохозяйственной деятельности граждан, ведущих личное подсобное хозяйство"</t>
  </si>
  <si>
    <t>Основное мероприятие  «Предоставление субсидий на софинансирование муниципальных программ развития малого и среднего предпринимательства по предоставлению субсидий сельскохозяйственным кредитным потребительским кооперативам на возмещение части затрат по обслуживанию расчетного счета кооператива в банках»</t>
  </si>
  <si>
    <t>Основное мероприятие "Предоставление субсидий местным бюджетам на реализацию муниципальных программ, направленных на подготовку генеральных планов, правил землепользования и застройки, карт (планов) границ населенных пунктов, границ территориальных зон городских и сельских поселений и документации по планировке территорий городских округов, городских и сельских поселений Липецкой области"</t>
  </si>
  <si>
    <t>Основное мероприятие "Предоставление субсидий местным бюджетам на реализацию муниципальных программ, направленных на строительство (реконструкцию) объектов социальной инфраструктуры в рамках реализации проектов по комплексному освоению территорий, предусматривающих строительство жилья"</t>
  </si>
  <si>
    <t>Основное мероприятие "Предоставление субсидий местным бюджетам на реализацию муниципальных программ, направленных на осуществление капитального ремонта и бюджетных инвестиций в объекты муниципальной собственности"</t>
  </si>
  <si>
    <t>Основное мероприятие «Предоставление субсидий местным бюджетам на реализацию муниципальных программ, направленных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строительства»</t>
  </si>
  <si>
    <t>Основное мероприятие "Предоставление субсидий местным бюджетам на реализацию муниципальных программ, направленных на организацию благоустройства территорий поселений и городских округов"</t>
  </si>
  <si>
    <t>Основное мероприятие "Предоставление субсидий местным бюджетам на реализацию муниципальных программ, направленных на формирование современной городской среды в части реализации мероприятий по благоустройству дворовых территорий многоквартирных домов"</t>
  </si>
  <si>
    <t>Основное мероприятие "Предоставление субсидий местным бюджетам на реализацию муниципальных программ, направленных на формирование современной городской среды в части реализации мероприятий по благоустройству территорий общего пользования"</t>
  </si>
  <si>
    <t>Основное мероприятие "Предоставление субсидий местным бюджетам на реализацию муниципальных программ, направленных на поддержку обустройства мест массового отдыха населения (городских парков)"</t>
  </si>
  <si>
    <t>Основное мероприятие "Предоставление субсидий местным бюджетам на реализацию муниципальных программ, направленных на организацию освещения улиц"</t>
  </si>
  <si>
    <t>Основное мероприятие "Предоставление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организаций"</t>
  </si>
  <si>
    <t>Основное мероприятие "Предоставление субсидии местным бюджетам на реализацию муниципальных программ в части организации благоустройства, ремонта и восстановления (реконструкции) воинских захоронений, памятников, монументов, обелисков и иных объектов, увековечивающих память о событиях, об участниках, о ветеранах и жертвах Великой Отечественной войны 1941-1945 годов"</t>
  </si>
  <si>
    <t>Основное мероприятие "Предоставление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начинающим субъектам малого предпринимательства (за исключением производственных кооперативов, потребительских кооперативов и крестьянских (фермерских) хозяйств) на возмещение затрат по организации и развитию собственного дела"</t>
  </si>
  <si>
    <t>Основное мероприятие "Предоставление субсидий местным бюджетам на софинансирование муниципальных программ развития малого и среднего предпринимательства по предоставлению субсидий на возмещение затрат по разработке проектно-сметной документации, по подготовке площадок для размещения резидентов и инфраструктуры технопарка, в том числе на проведение коммуникаций, строительство (реконструкцию) офисных и производственных площадей, по приобретению офисного и технологического оборудования"</t>
  </si>
  <si>
    <t>Основное мероприятие "Предоставление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лизинга, первого взноса по договорам лизинга, по созданию и (или) развитию центров времяпрепровождения детей дошкольного возраста, на возмещение части затрат субъектов социального предпринимательства"</t>
  </si>
  <si>
    <t>Основное мероприятие "Предоставление субсидий местным бюджетам на реализацию муниципальных программ (подпрограмм) в области энергосбережения и повышения энергетической эффективности"</t>
  </si>
  <si>
    <t>Основное мероприятие "Предоставление субсидий местным бюджетам на реализацию муниципальных программ, направленных на развитие  сельскохозяйственного производства в поселениях в части стимулирования развития заготовительной деятельности и (или) первичной переработки сельскохозяйственной продукции"</t>
  </si>
  <si>
    <t>Основное мероприятие «Предоставление субсидий местным бюджетам на реализацию муниципальных программ, направленных на строительство (приобретение) жилья, предоставляемого молодым семьям и молодым специалистам по договору найма жилого помещения»</t>
  </si>
  <si>
    <t>Основное мероприятие "Предоставление субсидий местным бюджетам на реализацию муниципальных программ, направленных на грантовую поддержку местных инициатив граждан, проживающих в сельской местности"</t>
  </si>
  <si>
    <t>Основное мероприятие "Предоставление субсидий местным бюджетам на реализацию муниципальных программ, направленных на развитие сети учреждений культурно-досугового типа в сельской местности"</t>
  </si>
  <si>
    <t>Основное мероприятие "Предоставление субсидий местным бюджетам на реализацию муниципальных программ, направленных на реализацию проектов комплексного обустройства площадок под компактную жилищную застройку в сельской местности"</t>
  </si>
  <si>
    <t>Основное мероприятие "Предоставление субсидий местным бюджетам на реализацию муниципальных программ, направленных на развитие газификации в сельской местности"</t>
  </si>
  <si>
    <t>Основное мероприятие «Предоставление субсидий местным бюджетам на реализацию муниципальных программ, направленных на строительство и реконструкцию автомобильных дорог общего пользования местного значения с твердым покрытием, ведущих от сети автомобильных дорог общего пользования к ближайшим общественно значимым объектам сельских населенных пунктов, а также объектам производства и переработки сельскохозяйственной продукции»</t>
  </si>
  <si>
    <t>Основное мероприятие "Предоставление субсидий местным бюджетам на реализацию муниципальных программ, направленных на создание условий для обеспечения услугами торговли и бытового обслуживания поселений, входящих в состав муниципального района"</t>
  </si>
  <si>
    <t>Основное мероприятие "Предоставление субсидий местным бюджетам на реализацию муниципальных программ, направленных на обеспечение дорожной деятельности в отношении автомобильных дорог общего пользования местного значения в части строительства (реконструкции) автомобильных дорог, в том числе  дорог с твердым покрытием до сельских населенных пунктов, не имеющих круглогодичной связи с сетью автомобильных дорог общего пользования, и проектирования искусственных сооружений на них"</t>
  </si>
  <si>
    <t>Основное мероприятие "Предоставление субсидий местным бюджетам на реализацию муниципальных программ,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района"</t>
  </si>
  <si>
    <t>Основное мероприятие "Предоставление субсидий местным бюджетам на реализацию муниципальных программ, направленных на капитальный ремонт и ремонт дворовых территорий многоквартирных домов, проездов к дворовым территориям многоквартирных домов населенных пунктов"</t>
  </si>
  <si>
    <t>Основное мероприятие "Предоставление субсидий местным бюджетам на реализацию муниципальных программ, направленных на создание условий для предоставления транспортных услуг населению и организацию транспортного обслуживания населения в границах  поселения, городского округа, между поселениями в границах муниципального района, между муниципальными образованиями на садоводческих маршрутах"</t>
  </si>
  <si>
    <t>Основное мероприятие "Предоставление субсидий местным бюджетам на реализацию муниципальных программ, направленных на разработку проектов по рекультивации земель, находящихся в муниципальной собственности, нарушенных при складировании и захоронении отходов производства и потребления"</t>
  </si>
  <si>
    <t>Основное мероприятие "Предоставление субсидий местным бюджетам на реализацию муниципальных программ, направленных на рекультивацию земель, находящихся в муниципальной собственности, нарушенных при складировании и захоронении отходов производства и потребления"</t>
  </si>
  <si>
    <t>Основное мероприятие "Предоставление субсидий местным бюджетам на реализацию муниципальных программ в части  повышения квалификации муниципальных служащих органов местного самоуправления поселений, муниципальных районов и городских округов"</t>
  </si>
  <si>
    <t>Основное мероприятие "Предоставление субсидий местным бюджетам на реализацию муниципальных программ в части  приобретения информационных услуг с использованием информационно-правовых систем"</t>
  </si>
  <si>
    <t>Основное мероприятие "Предоставление субсидий местным бюджетам на реализацию муниципальных программ в части  приобретения услуг по сопровождению сетевого программного обеспечения по электронному ведению похозяйственного учета в поселениях области"</t>
  </si>
  <si>
    <t xml:space="preserve">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(предоставление субсидий местным бюджетам на реализацию муниципальных программ, содержащих мероприятия по созданию условий для инклюзивного образования детей-инвалидов в дошкольных образовательных организациях) </t>
  </si>
  <si>
    <t xml:space="preserve">Предоставление субсидий бюджетам муниципальных районов и городских округов на реализацию муниципальных программ, направленных на обеспечение условий для развития физической культуры и массового спорта, организацию проведения официальных физкультурно-оздоровительных и спортивных мероприятий </t>
  </si>
  <si>
    <t xml:space="preserve">Реализация мероприятий, направленных на строительство спортивных объектов шаговой доступности и по закупке комплектов искусственных покрытий для футбольных полей для спортивных детско-юношеских школ на условиях софинансирования с федеральным бюджетом (предоставление субсидий бюджетам муниципальных районов и городских округов на реализацию муниципальных программ, направленных на строительство спортивных объектов шаговой доступности) </t>
  </si>
  <si>
    <t>Предоставление субсидий местным бюджетам на реализацию муниципальных программ, направленных на приобретение автотранспорта для подвоза детей в общеобразовательные организации</t>
  </si>
  <si>
    <t>Предоставление субсидий местным бюджетам на реализацию муниципальных программ, направленных на создание в общеобразовательных организациях, расположенных в сельской местности, условий для занятия физической культурой и спортом</t>
  </si>
  <si>
    <t>Предоставление субсидий местным бюджетам на реализацию муниципальных программ, направленных на повышение квалификации педагогических работников муниципальных образовательных организаций</t>
  </si>
  <si>
    <t>Предоставление субсидий местным бюджетам на реализацию муниципальных программ, направленных на создание новых мест в общеобразовательных организациях</t>
  </si>
  <si>
    <t>Предоставление субсидий местным бюджетам на реализацию муниципальных программ, направленных на создание новых мест в общеобразовательных организациях без условий софинансирования с федеральным бюджетом</t>
  </si>
  <si>
    <t xml:space="preserve">Поддержка отрасли культуры (предоставление субсидий местным бюджетам на реализацию муниципальных программ, направленных на создание условий для организации досуга и обеспечения услугами организаций культуры жителей муниципальных районов, городских округов и поселений в части материально-технического оснащения учреждений культуры) </t>
  </si>
  <si>
    <t xml:space="preserve">Предоставление субсидий местным бюджетам на реализацию муниципальных программ, направленных на создание условий для организации досуга и обеспечения услугами организаций культуры жителей муниципальных районов, городских округов и поселений в части подготовки кадров учреждений культуры </t>
  </si>
  <si>
    <t>Предоставление субсидий местным бюджетам на реализацию муниципальных программ, направленных на строительство сельских домов культуры</t>
  </si>
  <si>
    <t xml:space="preserve">Поддержка отрасли культуры (предоставление субсидий местным бюджетам на реализацию муниципальных программ, направленных на организацию библиотечного обслуживания населения в части комплектования книжных фондов библиотек муниципальных районов, городских округов и поселений) </t>
  </si>
  <si>
    <t xml:space="preserve">Поддержка отрасли культуры (предоставление субсидий местным бюджетам на реализацию муниципальных программ, направленных на проведение мероприятий по подключению общедоступных библиотек к сети «Интернет» и развитие системы библиотечного дела с учетом задачи расширения информационных технологий и оцифровки) </t>
  </si>
  <si>
    <t>Предоставление субсидий местным бюджетам на реализацию муниципальных программ, направленных на обеспечение развития и укрепления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</si>
  <si>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сельскохозяйственным кредитным потребительским кооперативам второго уровня для формирования собственных средств кооператива с целью пополнения фонда финансовой взаимопомощи для поддержки осуществления предпринимательской деятельности субъектов малого и среднего предпринимательства и сельскохозяйственной деятельности граждан, ведущих личное подсобное хозяйство</t>
  </si>
  <si>
    <t>Предоставление субсидий на софинансирование муниципальных программ развития малого и среднего предпринимательства по предоставлению субсидий сельскохозяйственным кредитным потребительским кооперативам на возмещение части затрат по обслуживанию расчетного счета кооператива в банках</t>
  </si>
  <si>
    <t>Предоставление субсидий местным бюджетам на реализацию  муниципальных программ, направленных на подготовку генеральных планов, правил землепользования  и застройки, карт (планов) границ населенных пунктов, границ территориальных зон городских и сельских поселений и документации по планировке территорий городских округов,  городских и сельских поселений Липецкой области</t>
  </si>
  <si>
    <t>Реализация мероприятий подпрограммы (предоставление субсидий местным бюджетам на реализацию муниципальных программ, направленных на строительство (реконструкцию) объектов социальной инфраструктуры в рамках реализации проектов по комплексному освоению территорий, предусматривающих строительство жилья)</t>
  </si>
  <si>
    <t xml:space="preserve">Предоставление субсидий местным бюджетам на реализацию муниципальных программ, направленных на осуществление капитального ремонта и бюджетных инвестиций в объекты муниципальной собственности </t>
  </si>
  <si>
    <t>Предоставление субсидий местным бюджетам на реализацию муниципальных программ, направленных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</si>
  <si>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 xml:space="preserve">Предоставление субсидий местным бюджетам на реализацию  муниципальных программ, направленных на организацию благоустройства территорий поселений и городских округов </t>
  </si>
  <si>
    <t xml:space="preserve">Реализация мероприятий, направленных на формирование современной городской среды (предоставление субсидий местным бюджетам на реализацию муниципальных программ, направленных на формирование современной городской среды в части реализации мероприятий по благоустройству дворовых территорий многоквартирных домов) </t>
  </si>
  <si>
    <t xml:space="preserve">Реализация мероприятий, направленных на формирование современной городской среды (предоставление субсидий местным бюджетам на реализацию муниципальных программ, направленных на формирование современной городской среды в части реализации мероприятий по благоустройству территорий общего пользования) </t>
  </si>
  <si>
    <t xml:space="preserve">Предоставление субсидий местным бюджетам на реализацию муниципальных программ, направленных на поддержку обустройства мест массового отдыха населения (городских парков) </t>
  </si>
  <si>
    <t>Предоставление субсидий местным бюджетам на реализацию муниципальных программ, направленных на организацию освещения улиц</t>
  </si>
  <si>
    <t xml:space="preserve">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</t>
  </si>
  <si>
    <t xml:space="preserve">Предоставление субсидии местным бюджетам на реализацию муниципальных программ в части организации благоустройства, ремонта и восстановления (реконструкции) воинских захоронений, памятников, монументов, обелисков и иных объектов, увековечивающих память о событиях, об участниках, о ветеранах и жертвах Великой Отечественной войны 1941-1945 годов </t>
  </si>
  <si>
    <t xml:space="preserve">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начинающим субъектам малого предпринимательства (за исключением производственных кооперативов, потребительских кооперативов и крестьянских (фермерских) хозяйств) на возмещение затрат по организации и развитию собственного дела </t>
  </si>
  <si>
    <t xml:space="preserve">Государственная поддержка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 (предоставление субсидий местным бюджетам на софинансирование муниципальных программ развития малого и среднего предпринимательства по предоставлению субсидий на возмещение затрат по разработке проектно-сметной документации, по подготовке площадок для размещения резидентов и инфраструктуры технопарка, в том числе на проведение коммуникаций, строительство (реконструкцию) офисных и производственных площадей, по приобретению офисного и технологического оборудования) </t>
  </si>
  <si>
    <t>Предоставление субсидий местным бюджетам на софинансирование муниципальных программ развития малого и среднего предпринимательства по предоставлению субсидий на возмещение затрат по разработке проектно-сметной документации, по подготовке площадок для размещения резидентов и инфраструктуры технопарка, в том числе на проведение коммуникаций, строительство (реконструкцию) офисных и производственных площадей, по приобретению офисного и технологического оборудования</t>
  </si>
  <si>
    <t xml:space="preserve">Государственная поддержка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 (предоставление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лизинга, первого взноса по договорам лизинга, по созданию и (или) развитию центров времяпрепровождения детей дошкольного возраста, на возмещение части затрат субъектов социального предпринимательства) </t>
  </si>
  <si>
    <t xml:space="preserve">Предоставление субсидий местным бюджетам на реализацию муниципальных программ (подпрограмм) в области энергосбережения и повышения энергетической эффективности </t>
  </si>
  <si>
    <t xml:space="preserve">Предоставление субсидий местным бюджетам на реализацию муниципальных программ, направленных на развитие  сельскохозяйственного производства в поселениях в части стимулирования развития заготовительной деятельности и (или) первичной переработки сельскохозяйственной продукции </t>
  </si>
  <si>
    <t>Реализация мероприятий подпрограммы (предоставление субсидий местным бюджетам на реализацию муниципальных программ, направленных на строительство (приобретение) жилья, предоставляемого молодым семьям и молодым специалистам по договору найма жилого помещения)</t>
  </si>
  <si>
    <t>Реализация мероприятий подпрограммы (предоставление субсидий местным бюджетам на реализацию муниципальных программ, направленных на грантовую поддержку местных инициатив граждан, проживающих в сельской местности)</t>
  </si>
  <si>
    <t>Реализация мероприятий подпрограммы (предоставление субсидий местным бюджетам на реализацию муниципальных программ, направленных на развитие сети учреждений культурно-досугового типа в сельской местности)</t>
  </si>
  <si>
    <t xml:space="preserve">Реализация мероприятий подпрограммы (предоставление субсидий местным бюджетам на реализацию муниципальных программ, направленных на реализацию проектов комплексного обустройства площадок под компактную жилищную застройку в сельской местности)  </t>
  </si>
  <si>
    <t>Реализация мероприятий подпрограммы (предоставление субсидий местным бюджетам на реализацию муниципальных программ, направленных на развитие газификации в сельской местности)</t>
  </si>
  <si>
    <t>Реализация мероприятий подпрограммы (предоставление субсидий местным бюджетам на  реализацию муниципальных программ, направленных на  строительство и реконструкцию автомобильных дорог общего пользования местного значения с твердым покрытием, ведущих от сети автомобильных дорог общего пользования к ближайшим общественно значимым объектам сельских населенных пунктов, а также объектам производства и переработки сельскохозяйственной продукции)</t>
  </si>
  <si>
    <t xml:space="preserve">Предоставление субсидий местным бюджетам на реализацию муниципальных программ, направленных на создание условий для обеспечения услугами торговли и бытового обслуживания поселений, входящих в состав муниципального района </t>
  </si>
  <si>
    <t>Предоставление субсидий местным бюджетам на реализацию муниципальных программ, направленных на обеспечение дорожной деятельности в отношении автомобильных дорог общего пользования местного значения в части строительства (реконструкции) автомобильных дорог, в том числе  дорог с твердым покрытием до сельских населенных пунктов, не имеющих круглогодичной связи с сетью автомобильных дорог общего пользования, и проектирования искусственных сооружений на них</t>
  </si>
  <si>
    <t>Предоставление субсидий местным бюджетам на реализацию муниципальных программ,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</t>
  </si>
  <si>
    <t>Предоставление субсидий местным бюджетам на реализацию муниципальных программ, направленных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</si>
  <si>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 xml:space="preserve">Предоставление субсидий местным бюджетам на реализацию муниципальных программ, направленных на создание условий для предоставления транспортных услуг населению и организацию транспортного обслуживания населения в границах  поселения, городского округа, между поселениями в границах муниципального района, между муниципальными образованиями на садоводческих маршрутах </t>
  </si>
  <si>
    <t>Предоставление субсидий местным бюджетам на реализацию муниципальных программ, направленных на разработку проектов по рекультивации земель, находящихся в муниципальной собственности, нарушенных при складировании и захоронении отходов производства и потребления</t>
  </si>
  <si>
    <t>Предоставление субсидий местным бюджетам на реализацию муниципальных программ, направленных на рекультивацию земель, находящихся в муниципальной собственности, нарушенных при складировании и захоронении отходов производства и потребления</t>
  </si>
  <si>
    <t>Предоставление субсидий местным бюджетам на реализацию муниципальных программ в части  повышения квалификации муниципальных служащих органов местного самоуправления поселений, муниципальных районов и городских округов</t>
  </si>
  <si>
    <t>Предоставление субсидий местным бюджетам на реализацию муниципальных программ в части  приобретения информационных услуг с использованием информационно-правовых систем</t>
  </si>
  <si>
    <t>Предоставление субсидий местным бюджетам на реализацию муниципальных программ в части  приобретения услуг по сопровождению сетевого программного обеспечения по электронному ведению похозяйственного учета в поселениях области</t>
  </si>
  <si>
    <t>Предоставление субсидии бюджетам муниципальных районов и городских округов области на выравнивание обеспеченности муниципальных образований по реализации ими их отдельных расходных обязательств</t>
  </si>
  <si>
    <t>Уточненный  годовой  план</t>
  </si>
  <si>
    <t>Исполнено</t>
  </si>
  <si>
    <t>отчет</t>
  </si>
  <si>
    <t>отклонение</t>
  </si>
  <si>
    <t>Процент  выполнения  плана</t>
  </si>
  <si>
    <t>521 01 04</t>
  </si>
  <si>
    <t>522 09 00</t>
  </si>
  <si>
    <t>521 01 15</t>
  </si>
  <si>
    <t>521 01 25</t>
  </si>
  <si>
    <t>522 26 00</t>
  </si>
  <si>
    <t>521 01 21</t>
  </si>
  <si>
    <t>521 01 20</t>
  </si>
  <si>
    <t xml:space="preserve">098 02 02  </t>
  </si>
  <si>
    <t>521 01 29</t>
  </si>
  <si>
    <t>522 15 00</t>
  </si>
  <si>
    <t>522 74 00</t>
  </si>
  <si>
    <t>092 34 00</t>
  </si>
  <si>
    <t>521 01 10</t>
  </si>
  <si>
    <t>522 12 00</t>
  </si>
  <si>
    <t>521 01 23</t>
  </si>
  <si>
    <t>521 01 14</t>
  </si>
  <si>
    <t>521 01 32</t>
  </si>
  <si>
    <t>521 01 28</t>
  </si>
  <si>
    <t>521 01 16</t>
  </si>
  <si>
    <t>521 01 24</t>
  </si>
  <si>
    <t>01 6 05 R0273</t>
  </si>
  <si>
    <t>04 1 04 86360</t>
  </si>
  <si>
    <t>04 1 08 R4951</t>
  </si>
  <si>
    <t>05 1 06 86560</t>
  </si>
  <si>
    <t>05 1 08 R0970</t>
  </si>
  <si>
    <t>05 1 12 86590</t>
  </si>
  <si>
    <t>05 1 19 R5200</t>
  </si>
  <si>
    <t>05 1 19 86760</t>
  </si>
  <si>
    <t>06 1 06 R5194</t>
  </si>
  <si>
    <t>06 1 08 86280</t>
  </si>
  <si>
    <t>06 1 13 86680</t>
  </si>
  <si>
    <t>06 1 14 R5191</t>
  </si>
  <si>
    <t>06 1 15 R5192</t>
  </si>
  <si>
    <t>06 1 61 R5580</t>
  </si>
  <si>
    <t>07 1 02 86730</t>
  </si>
  <si>
    <t>07 1 04 86740</t>
  </si>
  <si>
    <t>08 4 02 86020</t>
  </si>
  <si>
    <t>08 4 06 R0212</t>
  </si>
  <si>
    <t>08 5 03 86010</t>
  </si>
  <si>
    <t>08 6 02 09602</t>
  </si>
  <si>
    <t>08 6 04 86140</t>
  </si>
  <si>
    <t>08 6 09 R5551</t>
  </si>
  <si>
    <t>08 6 10 R5552</t>
  </si>
  <si>
    <t>08 6 11 R5600</t>
  </si>
  <si>
    <t>08 6 12 86150</t>
  </si>
  <si>
    <t>10 1 03 86670</t>
  </si>
  <si>
    <t>10 1 10 86350</t>
  </si>
  <si>
    <t>11 4 04 86400</t>
  </si>
  <si>
    <t>11 4 07 R5275</t>
  </si>
  <si>
    <t>11 4 07 86275</t>
  </si>
  <si>
    <t>11 4 08 R5276</t>
  </si>
  <si>
    <t>12 1 29 86080</t>
  </si>
  <si>
    <t>13 6 01 86050</t>
  </si>
  <si>
    <t>13 7 02 R018A</t>
  </si>
  <si>
    <t>13 7 04 R0187</t>
  </si>
  <si>
    <t>13 7 05 R0188</t>
  </si>
  <si>
    <t>13 7 06 R0185</t>
  </si>
  <si>
    <t>13 7 07 R0183</t>
  </si>
  <si>
    <t>13 7 08 R0189</t>
  </si>
  <si>
    <t>13 8 01 86060</t>
  </si>
  <si>
    <t>14 1 04 86030</t>
  </si>
  <si>
    <t>14 1 05 86070</t>
  </si>
  <si>
    <t>14 1 06 86040</t>
  </si>
  <si>
    <t>14 2 02 86100</t>
  </si>
  <si>
    <t>16 2 01 86200</t>
  </si>
  <si>
    <t>16 2 02 86210</t>
  </si>
  <si>
    <t>18 2 05 86290</t>
  </si>
  <si>
    <t>18 2 06 86260</t>
  </si>
  <si>
    <t>18 2 07 86270</t>
  </si>
  <si>
    <t>99 9 00 86110</t>
  </si>
  <si>
    <t>Воловский</t>
  </si>
  <si>
    <t>Грязинский</t>
  </si>
  <si>
    <t>Данковский</t>
  </si>
  <si>
    <t>Добринский</t>
  </si>
  <si>
    <t>Добровский</t>
  </si>
  <si>
    <t>Долгоруковский</t>
  </si>
  <si>
    <t>Елецкий</t>
  </si>
  <si>
    <t>Задонский</t>
  </si>
  <si>
    <t>Измалковский</t>
  </si>
  <si>
    <t>Краснинский</t>
  </si>
  <si>
    <t>Лебедянский</t>
  </si>
  <si>
    <t>Лев-Толстовский</t>
  </si>
  <si>
    <t>Липецкий</t>
  </si>
  <si>
    <t>Становлянский</t>
  </si>
  <si>
    <t>Тербунский</t>
  </si>
  <si>
    <t>Усманский</t>
  </si>
  <si>
    <t>Хлевенский</t>
  </si>
  <si>
    <t>Чаплыгинский</t>
  </si>
  <si>
    <t>Итого  по  районам</t>
  </si>
  <si>
    <t>г.  Елец</t>
  </si>
  <si>
    <t>г.  Липецк</t>
  </si>
  <si>
    <t>Итого  по  городам</t>
  </si>
  <si>
    <t>ВСЕГО</t>
  </si>
  <si>
    <t xml:space="preserve">федеральная </t>
  </si>
  <si>
    <t>областная</t>
  </si>
  <si>
    <t>расходы  в  рамках  государственных  программ</t>
  </si>
  <si>
    <t>расходы  в  рамках  непрограммной 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</si>
</sst>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#,##0.00;[Red]#,##0.00"/>
    <numFmt numFmtId="166" formatCode="#,##0.0"/>
    <numFmt numFmtId="167" formatCode="dd\.mm\.yyyy"/>
    <numFmt numFmtId="168" formatCode="_-* #,##0.00\ _р_._-;\-* #,##0.00\ _р_._-;_-* &quot;-&quot;??\ _р_._-;_-@_-"/>
  </numFmts>
  <fonts count="12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3"/>
      <name val="Arial Cyr"/>
      <charset val="204"/>
    </font>
    <font>
      <b/>
      <sz val="13"/>
      <name val="Arial Cyr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indexed="16"/>
      <name val="Calibri"/>
      <family val="2"/>
      <charset val="204"/>
    </font>
    <font>
      <sz val="10"/>
      <color indexed="16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</font>
    <font>
      <b/>
      <sz val="11"/>
      <color indexed="53"/>
      <name val="Calibri"/>
      <family val="2"/>
      <charset val="204"/>
    </font>
    <font>
      <b/>
      <sz val="10"/>
      <color indexed="53"/>
      <name val="Arial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9"/>
      <name val="Arial"/>
      <family val="2"/>
      <charset val="204"/>
    </font>
    <font>
      <i/>
      <sz val="11"/>
      <color indexed="23"/>
      <name val="Calibri"/>
      <family val="2"/>
      <charset val="204"/>
    </font>
    <font>
      <i/>
      <sz val="10"/>
      <color indexed="23"/>
      <name val="Arial"/>
      <family val="2"/>
      <charset val="204"/>
    </font>
    <font>
      <sz val="11"/>
      <color indexed="17"/>
      <name val="Calibri"/>
      <family val="2"/>
      <charset val="204"/>
    </font>
    <font>
      <sz val="10"/>
      <color indexed="17"/>
      <name val="Arial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62"/>
      <name val="Arial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62"/>
      <name val="Arial"/>
      <family val="2"/>
      <charset val="204"/>
    </font>
    <font>
      <b/>
      <sz val="11"/>
      <color indexed="62"/>
      <name val="Calibri"/>
      <family val="2"/>
      <charset val="204"/>
    </font>
    <font>
      <b/>
      <sz val="10"/>
      <color indexed="62"/>
      <name val="Arial"/>
      <family val="2"/>
      <charset val="204"/>
    </font>
    <font>
      <sz val="11"/>
      <color indexed="62"/>
      <name val="Calibri"/>
      <family val="2"/>
      <charset val="204"/>
    </font>
    <font>
      <sz val="10"/>
      <color indexed="62"/>
      <name val="Arial"/>
      <family val="2"/>
      <charset val="204"/>
    </font>
    <font>
      <sz val="11"/>
      <color indexed="53"/>
      <name val="Calibri"/>
      <family val="2"/>
      <charset val="204"/>
    </font>
    <font>
      <sz val="10"/>
      <color indexed="53"/>
      <name val="Arial"/>
      <family val="2"/>
      <charset val="204"/>
    </font>
    <font>
      <sz val="11"/>
      <color indexed="19"/>
      <name val="Calibri"/>
      <family val="2"/>
      <charset val="204"/>
    </font>
    <font>
      <sz val="10"/>
      <color indexed="19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indexed="63"/>
      <name val="Arial"/>
      <family val="2"/>
      <charset val="204"/>
    </font>
    <font>
      <sz val="10"/>
      <name val="Arial Cyr"/>
    </font>
    <font>
      <b/>
      <sz val="10"/>
      <color rgb="FF000000"/>
      <name val="Arial Cyr"/>
      <family val="2"/>
    </font>
    <font>
      <b/>
      <sz val="10"/>
      <color rgb="FF000000"/>
      <name val="Arial Cyr"/>
    </font>
    <font>
      <sz val="10"/>
      <color rgb="FF000000"/>
      <name val="Arial"/>
      <family val="2"/>
    </font>
    <font>
      <b/>
      <sz val="18"/>
      <color indexed="62"/>
      <name val="Cambria"/>
      <family val="1"/>
      <charset val="204"/>
    </font>
    <font>
      <b/>
      <sz val="11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 CYR"/>
    </font>
    <font>
      <sz val="7"/>
      <name val="Arial Cyr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12"/>
      <name val="Arial Cyr"/>
    </font>
    <font>
      <sz val="1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FFFFFF"/>
      <name val="Calibri"/>
      <family val="2"/>
    </font>
    <font>
      <u/>
      <sz val="9"/>
      <name val="Arial"/>
      <family val="2"/>
      <charset val="204"/>
    </font>
    <font>
      <u/>
      <sz val="8"/>
      <name val="Arial"/>
      <family val="2"/>
      <charset val="204"/>
    </font>
    <font>
      <b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sz val="9"/>
      <name val="Arial Cyr"/>
    </font>
    <font>
      <sz val="9"/>
      <name val="Arial Cyr"/>
    </font>
    <font>
      <b/>
      <i/>
      <sz val="9"/>
      <name val="Arial Cyr"/>
    </font>
    <font>
      <b/>
      <sz val="8"/>
      <name val="Arial Cyr"/>
    </font>
    <font>
      <sz val="10"/>
      <color rgb="FF000000"/>
      <name val="Arial Cyr"/>
      <family val="2"/>
    </font>
    <font>
      <sz val="10"/>
      <color rgb="FF000000"/>
      <name val="Times New Roman"/>
      <family val="1"/>
      <charset val="204"/>
    </font>
    <font>
      <i/>
      <sz val="8"/>
      <name val="Arial CYR"/>
    </font>
    <font>
      <u/>
      <sz val="9"/>
      <color rgb="FF000000"/>
      <name val="Arial CYR"/>
      <family val="2"/>
    </font>
    <font>
      <b/>
      <sz val="1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i/>
      <sz val="12"/>
      <color rgb="FF000000"/>
      <name val="Arial Cyr"/>
      <family val="2"/>
    </font>
    <font>
      <b/>
      <i/>
      <sz val="11"/>
      <color rgb="FF000000"/>
      <name val="Arial Cyr"/>
      <family val="2"/>
    </font>
    <font>
      <sz val="11"/>
      <color rgb="FF000000"/>
      <name val="Arial"/>
      <family val="2"/>
      <charset val="204"/>
    </font>
    <font>
      <sz val="11"/>
      <color rgb="FF000000"/>
      <name val="Arial Cyr"/>
      <family val="2"/>
    </font>
    <font>
      <sz val="11"/>
      <color rgb="FF000000"/>
      <name val="Calibri"/>
      <family val="2"/>
      <charset val="204"/>
      <scheme val="minor"/>
    </font>
    <font>
      <b/>
      <u/>
      <sz val="12"/>
      <color rgb="FF000000"/>
      <name val="Arial Cyr"/>
    </font>
    <font>
      <b/>
      <sz val="8"/>
      <color rgb="FF000000"/>
      <name val="Arial Cyr"/>
      <family val="2"/>
    </font>
    <font>
      <b/>
      <sz val="12"/>
      <color rgb="FF000000"/>
      <name val="Times New Roman"/>
      <family val="1"/>
      <charset val="204"/>
    </font>
    <font>
      <sz val="8"/>
      <color rgb="FF000000"/>
      <name val="Arial Cyr"/>
      <family val="2"/>
    </font>
    <font>
      <b/>
      <sz val="12"/>
      <name val="Arial"/>
      <family val="2"/>
      <charset val="204"/>
    </font>
    <font>
      <b/>
      <sz val="8"/>
      <color rgb="FF000000"/>
      <name val="Arial Cyr"/>
    </font>
    <font>
      <b/>
      <sz val="12"/>
      <color rgb="FF000000"/>
      <name val="Arial"/>
      <family val="2"/>
      <charset val="204"/>
    </font>
    <font>
      <sz val="6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 Cyr"/>
      <family val="2"/>
    </font>
    <font>
      <b/>
      <i/>
      <sz val="8"/>
      <name val="Arial CYR"/>
    </font>
    <font>
      <sz val="7"/>
      <color rgb="FF000000"/>
      <name val="Arial Cyr"/>
      <family val="2"/>
    </font>
    <font>
      <sz val="8"/>
      <color rgb="FF000000"/>
      <name val="Arial Cyr"/>
    </font>
    <font>
      <sz val="14"/>
      <color rgb="FF000000"/>
      <name val="Times New Roman"/>
      <family val="1"/>
      <charset val="204"/>
    </font>
    <font>
      <b/>
      <sz val="10"/>
      <name val="Arial Cyr"/>
    </font>
    <font>
      <b/>
      <sz val="6"/>
      <color rgb="FF000000"/>
      <name val="Arial Cyr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969696"/>
      <name val="Arial Cyr"/>
      <family val="2"/>
    </font>
    <font>
      <b/>
      <u/>
      <sz val="8"/>
      <color rgb="FF000000"/>
      <name val="Arial Cyr"/>
    </font>
    <font>
      <b/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 CYR"/>
      <family val="2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Helv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4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5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FFC0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CCCC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0C0C0"/>
      </patternFill>
    </fill>
    <fill>
      <patternFill patternType="solid">
        <fgColor rgb="FFCCCCCC"/>
      </patternFill>
    </fill>
    <fill>
      <patternFill patternType="solid">
        <fgColor rgb="FFCCFFFF"/>
      </patternFill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8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8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indexed="64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1877">
    <xf numFmtId="0" fontId="0" fillId="0" borderId="0"/>
    <xf numFmtId="43" fontId="1" fillId="0" borderId="0" applyFont="0" applyFill="0" applyBorder="0" applyAlignment="0" applyProtection="0"/>
    <xf numFmtId="0" fontId="6" fillId="12" borderId="38"/>
    <xf numFmtId="4" fontId="7" fillId="0" borderId="38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7" borderId="0" applyNumberFormat="0" applyBorder="0" applyAlignment="0" applyProtection="0"/>
    <xf numFmtId="0" fontId="10" fillId="18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5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1" fillId="26" borderId="0" applyNumberFormat="0" applyBorder="0" applyAlignment="0" applyProtection="0"/>
    <xf numFmtId="0" fontId="12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7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 applyNumberFormat="0" applyBorder="0" applyAlignment="0" applyProtection="0"/>
    <xf numFmtId="0" fontId="11" fillId="26" borderId="0" applyNumberFormat="0" applyBorder="0" applyAlignment="0" applyProtection="0"/>
    <xf numFmtId="0" fontId="12" fillId="26" borderId="0" applyNumberFormat="0" applyBorder="0" applyAlignment="0" applyProtection="0"/>
    <xf numFmtId="0" fontId="11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25" borderId="0" applyNumberFormat="0" applyBorder="0" applyAlignment="0" applyProtection="0"/>
    <xf numFmtId="0" fontId="13" fillId="23" borderId="0" applyNumberFormat="0" applyBorder="0" applyAlignment="0" applyProtection="0"/>
    <xf numFmtId="0" fontId="13" fillId="17" borderId="0" applyNumberFormat="0" applyBorder="0" applyAlignment="0" applyProtection="0"/>
    <xf numFmtId="0" fontId="11" fillId="30" borderId="0" applyNumberFormat="0" applyBorder="0" applyAlignment="0" applyProtection="0"/>
    <xf numFmtId="0" fontId="12" fillId="30" borderId="0" applyNumberFormat="0" applyBorder="0" applyAlignment="0" applyProtection="0"/>
    <xf numFmtId="0" fontId="11" fillId="31" borderId="0" applyNumberFormat="0" applyBorder="0" applyAlignment="0" applyProtection="0"/>
    <xf numFmtId="0" fontId="12" fillId="31" borderId="0" applyNumberFormat="0" applyBorder="0" applyAlignment="0" applyProtection="0"/>
    <xf numFmtId="0" fontId="11" fillId="32" borderId="0" applyNumberFormat="0" applyBorder="0" applyAlignment="0" applyProtection="0"/>
    <xf numFmtId="0" fontId="12" fillId="32" borderId="0" applyNumberFormat="0" applyBorder="0" applyAlignment="0" applyProtection="0"/>
    <xf numFmtId="0" fontId="11" fillId="30" borderId="0" applyNumberFormat="0" applyBorder="0" applyAlignment="0" applyProtection="0"/>
    <xf numFmtId="0" fontId="12" fillId="30" borderId="0" applyNumberFormat="0" applyBorder="0" applyAlignment="0" applyProtection="0"/>
    <xf numFmtId="0" fontId="11" fillId="33" borderId="0" applyNumberFormat="0" applyBorder="0" applyAlignment="0" applyProtection="0"/>
    <xf numFmtId="0" fontId="12" fillId="33" borderId="0" applyNumberFormat="0" applyBorder="0" applyAlignment="0" applyProtection="0"/>
    <xf numFmtId="0" fontId="11" fillId="27" borderId="0" applyNumberFormat="0" applyBorder="0" applyAlignment="0" applyProtection="0"/>
    <xf numFmtId="0" fontId="12" fillId="27" borderId="0" applyNumberFormat="0" applyBorder="0" applyAlignment="0" applyProtection="0"/>
    <xf numFmtId="0" fontId="14" fillId="34" borderId="0" applyNumberFormat="0" applyBorder="0" applyAlignment="0" applyProtection="0"/>
    <xf numFmtId="0" fontId="15" fillId="34" borderId="0" applyNumberFormat="0" applyBorder="0" applyAlignment="0" applyProtection="0"/>
    <xf numFmtId="0" fontId="16" fillId="0" borderId="0">
      <alignment horizontal="left"/>
    </xf>
    <xf numFmtId="0" fontId="17" fillId="0" borderId="0">
      <alignment horizontal="left"/>
    </xf>
    <xf numFmtId="0" fontId="18" fillId="0" borderId="0"/>
    <xf numFmtId="0" fontId="18" fillId="0" borderId="0"/>
    <xf numFmtId="0" fontId="18" fillId="0" borderId="0"/>
    <xf numFmtId="0" fontId="19" fillId="35" borderId="39" applyNumberFormat="0" applyAlignment="0" applyProtection="0"/>
    <xf numFmtId="0" fontId="20" fillId="35" borderId="39" applyNumberFormat="0" applyAlignment="0" applyProtection="0"/>
    <xf numFmtId="0" fontId="21" fillId="32" borderId="40" applyNumberFormat="0" applyAlignment="0" applyProtection="0"/>
    <xf numFmtId="0" fontId="22" fillId="32" borderId="40" applyNumberFormat="0" applyAlignment="0" applyProtection="0"/>
    <xf numFmtId="0" fontId="16" fillId="0" borderId="0">
      <alignment horizontal="left"/>
    </xf>
    <xf numFmtId="0" fontId="17" fillId="0" borderId="0">
      <alignment horizontal="left"/>
    </xf>
    <xf numFmtId="0" fontId="18" fillId="0" borderId="0"/>
    <xf numFmtId="0" fontId="18" fillId="0" borderId="0"/>
    <xf numFmtId="0" fontId="18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21" borderId="0" applyNumberFormat="0" applyBorder="0" applyAlignment="0" applyProtection="0"/>
    <xf numFmtId="0" fontId="26" fillId="21" borderId="0" applyNumberFormat="0" applyBorder="0" applyAlignment="0" applyProtection="0"/>
    <xf numFmtId="0" fontId="27" fillId="0" borderId="41" applyNumberFormat="0" applyFill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2" applyNumberFormat="0" applyFill="0" applyAlignment="0" applyProtection="0"/>
    <xf numFmtId="0" fontId="31" fillId="0" borderId="43" applyNumberFormat="0" applyFill="0" applyAlignment="0" applyProtection="0"/>
    <xf numFmtId="0" fontId="32" fillId="0" borderId="43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22" borderId="39" applyNumberFormat="0" applyAlignment="0" applyProtection="0"/>
    <xf numFmtId="0" fontId="34" fillId="22" borderId="39" applyNumberFormat="0" applyAlignment="0" applyProtection="0"/>
    <xf numFmtId="0" fontId="35" fillId="0" borderId="44" applyNumberFormat="0" applyFill="0" applyAlignment="0" applyProtection="0"/>
    <xf numFmtId="0" fontId="36" fillId="0" borderId="44" applyNumberFormat="0" applyFill="0" applyAlignment="0" applyProtection="0"/>
    <xf numFmtId="0" fontId="37" fillId="36" borderId="0" applyNumberFormat="0" applyBorder="0" applyAlignment="0" applyProtection="0"/>
    <xf numFmtId="0" fontId="38" fillId="36" borderId="0" applyNumberFormat="0" applyBorder="0" applyAlignment="0" applyProtection="0"/>
    <xf numFmtId="0" fontId="9" fillId="0" borderId="0"/>
    <xf numFmtId="0" fontId="8" fillId="14" borderId="45" applyNumberFormat="0" applyFont="0" applyAlignment="0" applyProtection="0"/>
    <xf numFmtId="0" fontId="9" fillId="14" borderId="45" applyNumberFormat="0" applyFont="0" applyAlignment="0" applyProtection="0"/>
    <xf numFmtId="0" fontId="39" fillId="35" borderId="46" applyNumberFormat="0" applyAlignment="0" applyProtection="0"/>
    <xf numFmtId="0" fontId="40" fillId="35" borderId="46" applyNumberFormat="0" applyAlignment="0" applyProtection="0"/>
    <xf numFmtId="0" fontId="41" fillId="0" borderId="47">
      <alignment horizontal="left" wrapText="1"/>
    </xf>
    <xf numFmtId="0" fontId="41" fillId="0" borderId="48">
      <alignment horizontal="left" wrapText="1"/>
    </xf>
    <xf numFmtId="0" fontId="9" fillId="0" borderId="49">
      <alignment wrapText="1"/>
    </xf>
    <xf numFmtId="0" fontId="42" fillId="0" borderId="49">
      <alignment wrapText="1"/>
    </xf>
    <xf numFmtId="0" fontId="43" fillId="0" borderId="47">
      <alignment horizontal="center" wrapText="1"/>
    </xf>
    <xf numFmtId="0" fontId="9" fillId="0" borderId="0"/>
    <xf numFmtId="0" fontId="9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5" fillId="0" borderId="0" applyNumberFormat="0" applyFill="0" applyBorder="0" applyAlignment="0" applyProtection="0"/>
    <xf numFmtId="0" fontId="46" fillId="0" borderId="50" applyNumberFormat="0" applyFill="0" applyAlignment="0" applyProtection="0"/>
    <xf numFmtId="0" fontId="47" fillId="0" borderId="50" applyNumberFormat="0" applyFill="0" applyAlignment="0" applyProtection="0"/>
    <xf numFmtId="0" fontId="16" fillId="0" borderId="0">
      <alignment horizontal="left"/>
    </xf>
    <xf numFmtId="0" fontId="17" fillId="0" borderId="0">
      <alignment horizontal="left"/>
    </xf>
    <xf numFmtId="0" fontId="18" fillId="0" borderId="0"/>
    <xf numFmtId="0" fontId="18" fillId="0" borderId="0"/>
    <xf numFmtId="0" fontId="18" fillId="0" borderId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51">
      <alignment horizontal="center" shrinkToFit="1"/>
    </xf>
    <xf numFmtId="49" fontId="51" fillId="0" borderId="52">
      <alignment horizontal="center" shrinkToFit="1"/>
    </xf>
    <xf numFmtId="0" fontId="41" fillId="0" borderId="53">
      <alignment horizontal="center"/>
    </xf>
    <xf numFmtId="49" fontId="51" fillId="0" borderId="52">
      <alignment horizontal="center" shrinkToFit="1"/>
    </xf>
    <xf numFmtId="4" fontId="51" fillId="0" borderId="54">
      <alignment horizontal="right"/>
    </xf>
    <xf numFmtId="4" fontId="52" fillId="0" borderId="54">
      <alignment horizontal="right"/>
    </xf>
    <xf numFmtId="4" fontId="52" fillId="0" borderId="54">
      <alignment horizontal="right"/>
    </xf>
    <xf numFmtId="4" fontId="52" fillId="0" borderId="54">
      <alignment horizontal="right"/>
    </xf>
    <xf numFmtId="0" fontId="52" fillId="0" borderId="0">
      <alignment horizontal="center"/>
    </xf>
    <xf numFmtId="0" fontId="50" fillId="0" borderId="15">
      <alignment horizontal="center" shrinkToFit="1"/>
    </xf>
    <xf numFmtId="49" fontId="51" fillId="0" borderId="51">
      <alignment horizontal="center" shrinkToFit="1"/>
    </xf>
    <xf numFmtId="4" fontId="51" fillId="0" borderId="55">
      <alignment horizontal="right"/>
    </xf>
    <xf numFmtId="4" fontId="52" fillId="0" borderId="55">
      <alignment horizontal="right"/>
    </xf>
    <xf numFmtId="4" fontId="51" fillId="0" borderId="55">
      <alignment horizontal="right"/>
    </xf>
    <xf numFmtId="49" fontId="41" fillId="0" borderId="0"/>
    <xf numFmtId="4" fontId="51" fillId="0" borderId="55">
      <alignment horizontal="right"/>
    </xf>
    <xf numFmtId="4" fontId="52" fillId="0" borderId="55">
      <alignment horizontal="right"/>
    </xf>
    <xf numFmtId="4" fontId="52" fillId="0" borderId="55">
      <alignment horizontal="right"/>
    </xf>
    <xf numFmtId="4" fontId="52" fillId="0" borderId="55">
      <alignment horizontal="right"/>
    </xf>
    <xf numFmtId="0" fontId="17" fillId="0" borderId="47"/>
    <xf numFmtId="0" fontId="50" fillId="0" borderId="56">
      <alignment horizontal="center" shrinkToFit="1"/>
    </xf>
    <xf numFmtId="0" fontId="50" fillId="37" borderId="57"/>
    <xf numFmtId="49" fontId="53" fillId="0" borderId="0"/>
    <xf numFmtId="0" fontId="50" fillId="37" borderId="57"/>
    <xf numFmtId="49" fontId="51" fillId="0" borderId="0">
      <alignment horizontal="right"/>
    </xf>
    <xf numFmtId="49" fontId="52" fillId="0" borderId="0">
      <alignment horizontal="right"/>
    </xf>
    <xf numFmtId="49" fontId="52" fillId="0" borderId="0">
      <alignment horizontal="right"/>
    </xf>
    <xf numFmtId="49" fontId="52" fillId="0" borderId="0">
      <alignment horizontal="right"/>
    </xf>
    <xf numFmtId="4" fontId="52" fillId="0" borderId="58">
      <alignment horizontal="right"/>
    </xf>
    <xf numFmtId="0" fontId="50" fillId="20" borderId="7"/>
    <xf numFmtId="0" fontId="51" fillId="0" borderId="59">
      <alignment horizontal="center" shrinkToFit="1"/>
    </xf>
    <xf numFmtId="49" fontId="53" fillId="38" borderId="0"/>
    <xf numFmtId="0" fontId="52" fillId="0" borderId="60">
      <alignment horizontal="left" wrapText="1"/>
    </xf>
    <xf numFmtId="0" fontId="51" fillId="0" borderId="60">
      <alignment horizontal="left" wrapText="1"/>
    </xf>
    <xf numFmtId="0" fontId="52" fillId="0" borderId="60">
      <alignment horizontal="left" wrapText="1"/>
    </xf>
    <xf numFmtId="0" fontId="52" fillId="0" borderId="60">
      <alignment horizontal="left" wrapText="1"/>
    </xf>
    <xf numFmtId="0" fontId="52" fillId="0" borderId="60">
      <alignment horizontal="left" wrapText="1"/>
    </xf>
    <xf numFmtId="49" fontId="52" fillId="0" borderId="61">
      <alignment horizontal="center"/>
    </xf>
    <xf numFmtId="0" fontId="50" fillId="0" borderId="62">
      <alignment horizontal="center" shrinkToFit="1"/>
    </xf>
    <xf numFmtId="0" fontId="51" fillId="0" borderId="56">
      <alignment horizontal="center" shrinkToFit="1"/>
    </xf>
    <xf numFmtId="49" fontId="53" fillId="0" borderId="38">
      <alignment horizontal="center" vertical="center" wrapText="1"/>
    </xf>
    <xf numFmtId="0" fontId="52" fillId="0" borderId="63">
      <alignment horizontal="left" wrapText="1" indent="1"/>
    </xf>
    <xf numFmtId="0" fontId="51" fillId="0" borderId="63">
      <alignment horizontal="left" wrapText="1" indent="1"/>
    </xf>
    <xf numFmtId="0" fontId="52" fillId="0" borderId="63">
      <alignment horizontal="left" wrapText="1" indent="1"/>
    </xf>
    <xf numFmtId="0" fontId="52" fillId="0" borderId="63">
      <alignment horizontal="left" wrapText="1" indent="1"/>
    </xf>
    <xf numFmtId="0" fontId="52" fillId="0" borderId="63">
      <alignment horizontal="left" wrapText="1" indent="1"/>
    </xf>
    <xf numFmtId="4" fontId="52" fillId="0" borderId="64">
      <alignment horizontal="right"/>
    </xf>
    <xf numFmtId="0" fontId="50" fillId="0" borderId="0">
      <alignment horizontal="center"/>
    </xf>
    <xf numFmtId="0" fontId="50" fillId="37" borderId="7"/>
    <xf numFmtId="49" fontId="54" fillId="0" borderId="38">
      <alignment horizontal="center" vertical="center" wrapText="1"/>
    </xf>
    <xf numFmtId="0" fontId="55" fillId="0" borderId="61">
      <alignment horizontal="left" wrapText="1"/>
    </xf>
    <xf numFmtId="0" fontId="56" fillId="0" borderId="61">
      <alignment horizontal="left" wrapText="1"/>
    </xf>
    <xf numFmtId="0" fontId="55" fillId="0" borderId="61">
      <alignment horizontal="left" wrapText="1"/>
    </xf>
    <xf numFmtId="0" fontId="55" fillId="0" borderId="61">
      <alignment horizontal="left" wrapText="1"/>
    </xf>
    <xf numFmtId="0" fontId="55" fillId="0" borderId="61">
      <alignment horizontal="left" wrapText="1"/>
    </xf>
    <xf numFmtId="0" fontId="55" fillId="0" borderId="0">
      <alignment horizontal="center"/>
    </xf>
    <xf numFmtId="0" fontId="50" fillId="0" borderId="15">
      <alignment horizontal="center" shrinkToFit="1"/>
    </xf>
    <xf numFmtId="49" fontId="51" fillId="0" borderId="65">
      <alignment horizontal="center" shrinkToFit="1"/>
    </xf>
    <xf numFmtId="0" fontId="41" fillId="0" borderId="38">
      <alignment horizontal="center" vertical="center"/>
    </xf>
    <xf numFmtId="0" fontId="52" fillId="39" borderId="0"/>
    <xf numFmtId="0" fontId="51" fillId="38" borderId="0"/>
    <xf numFmtId="0" fontId="52" fillId="39" borderId="0"/>
    <xf numFmtId="0" fontId="52" fillId="39" borderId="0"/>
    <xf numFmtId="0" fontId="52" fillId="39" borderId="0"/>
    <xf numFmtId="0" fontId="55" fillId="0" borderId="47"/>
    <xf numFmtId="0" fontId="50" fillId="0" borderId="66">
      <alignment horizontal="center" shrinkToFit="1"/>
    </xf>
    <xf numFmtId="0" fontId="51" fillId="0" borderId="67"/>
    <xf numFmtId="4" fontId="53" fillId="0" borderId="38">
      <alignment horizontal="right" vertical="center" shrinkToFit="1"/>
    </xf>
    <xf numFmtId="0" fontId="52" fillId="0" borderId="47"/>
    <xf numFmtId="0" fontId="51" fillId="0" borderId="47"/>
    <xf numFmtId="0" fontId="52" fillId="0" borderId="47"/>
    <xf numFmtId="0" fontId="52" fillId="0" borderId="47"/>
    <xf numFmtId="0" fontId="52" fillId="0" borderId="47"/>
    <xf numFmtId="0" fontId="52" fillId="0" borderId="68">
      <alignment horizontal="left" wrapText="1"/>
    </xf>
    <xf numFmtId="0" fontId="50" fillId="0" borderId="31">
      <alignment horizontal="center" vertical="center" wrapText="1"/>
    </xf>
    <xf numFmtId="49" fontId="51" fillId="0" borderId="0">
      <alignment horizontal="center"/>
    </xf>
    <xf numFmtId="4" fontId="53" fillId="0" borderId="69">
      <alignment horizontal="right" vertical="center" shrinkToFit="1"/>
    </xf>
    <xf numFmtId="0" fontId="52" fillId="0" borderId="0">
      <alignment horizontal="center"/>
    </xf>
    <xf numFmtId="0" fontId="51" fillId="0" borderId="0">
      <alignment horizontal="center"/>
    </xf>
    <xf numFmtId="0" fontId="52" fillId="0" borderId="0">
      <alignment horizontal="center"/>
    </xf>
    <xf numFmtId="0" fontId="52" fillId="0" borderId="0">
      <alignment horizontal="center"/>
    </xf>
    <xf numFmtId="0" fontId="52" fillId="0" borderId="0">
      <alignment horizontal="center"/>
    </xf>
    <xf numFmtId="0" fontId="52" fillId="0" borderId="70">
      <alignment horizontal="left" wrapText="1" indent="1"/>
    </xf>
    <xf numFmtId="0" fontId="50" fillId="0" borderId="62">
      <alignment horizontal="right" shrinkToFit="1"/>
    </xf>
    <xf numFmtId="49" fontId="51" fillId="0" borderId="62">
      <alignment horizontal="center" shrinkToFit="1"/>
    </xf>
    <xf numFmtId="4" fontId="53" fillId="0" borderId="54">
      <alignment horizontal="right" vertical="center" shrinkToFit="1"/>
    </xf>
    <xf numFmtId="0" fontId="17" fillId="0" borderId="47"/>
    <xf numFmtId="0" fontId="9" fillId="0" borderId="47"/>
    <xf numFmtId="0" fontId="17" fillId="0" borderId="47"/>
    <xf numFmtId="0" fontId="17" fillId="0" borderId="47"/>
    <xf numFmtId="0" fontId="17" fillId="0" borderId="47"/>
    <xf numFmtId="0" fontId="52" fillId="0" borderId="68">
      <alignment horizontal="left" wrapText="1" indent="2"/>
    </xf>
    <xf numFmtId="0" fontId="50" fillId="0" borderId="62">
      <alignment horizontal="center"/>
    </xf>
    <xf numFmtId="49" fontId="51" fillId="0" borderId="59">
      <alignment horizontal="center" shrinkToFit="1"/>
    </xf>
    <xf numFmtId="4" fontId="53" fillId="0" borderId="38">
      <alignment horizontal="center" vertical="center" shrinkToFit="1"/>
    </xf>
    <xf numFmtId="4" fontId="52" fillId="0" borderId="58">
      <alignment horizontal="right"/>
    </xf>
    <xf numFmtId="4" fontId="51" fillId="0" borderId="58">
      <alignment horizontal="right"/>
    </xf>
    <xf numFmtId="4" fontId="52" fillId="0" borderId="58">
      <alignment horizontal="right"/>
    </xf>
    <xf numFmtId="4" fontId="52" fillId="0" borderId="58">
      <alignment horizontal="right"/>
    </xf>
    <xf numFmtId="4" fontId="52" fillId="0" borderId="58">
      <alignment horizontal="right"/>
    </xf>
    <xf numFmtId="0" fontId="52" fillId="0" borderId="60">
      <alignment horizontal="left" wrapText="1" indent="2"/>
    </xf>
    <xf numFmtId="0" fontId="50" fillId="0" borderId="15">
      <alignment horizontal="center"/>
    </xf>
    <xf numFmtId="49" fontId="51" fillId="0" borderId="66">
      <alignment horizontal="center" shrinkToFit="1"/>
    </xf>
    <xf numFmtId="4" fontId="53" fillId="0" borderId="54">
      <alignment horizontal="center" vertical="center" shrinkToFit="1"/>
    </xf>
    <xf numFmtId="49" fontId="52" fillId="0" borderId="61">
      <alignment horizontal="center"/>
    </xf>
    <xf numFmtId="49" fontId="51" fillId="0" borderId="61">
      <alignment horizontal="center"/>
    </xf>
    <xf numFmtId="49" fontId="52" fillId="0" borderId="61">
      <alignment horizontal="center"/>
    </xf>
    <xf numFmtId="49" fontId="52" fillId="0" borderId="61">
      <alignment horizontal="center"/>
    </xf>
    <xf numFmtId="49" fontId="52" fillId="0" borderId="61">
      <alignment horizontal="center"/>
    </xf>
    <xf numFmtId="0" fontId="52" fillId="0" borderId="0">
      <alignment horizontal="center" wrapText="1"/>
    </xf>
    <xf numFmtId="0" fontId="50" fillId="0" borderId="66">
      <alignment horizontal="right" shrinkToFit="1"/>
    </xf>
    <xf numFmtId="49" fontId="51" fillId="0" borderId="26"/>
    <xf numFmtId="4" fontId="53" fillId="0" borderId="69">
      <alignment horizontal="center" vertical="center" shrinkToFit="1"/>
    </xf>
    <xf numFmtId="4" fontId="52" fillId="0" borderId="64">
      <alignment horizontal="right"/>
    </xf>
    <xf numFmtId="4" fontId="51" fillId="0" borderId="64">
      <alignment horizontal="right"/>
    </xf>
    <xf numFmtId="4" fontId="52" fillId="0" borderId="64">
      <alignment horizontal="right"/>
    </xf>
    <xf numFmtId="4" fontId="52" fillId="0" borderId="64">
      <alignment horizontal="right"/>
    </xf>
    <xf numFmtId="4" fontId="52" fillId="0" borderId="64">
      <alignment horizontal="right"/>
    </xf>
    <xf numFmtId="49" fontId="52" fillId="0" borderId="47">
      <alignment horizontal="left"/>
    </xf>
    <xf numFmtId="0" fontId="50" fillId="0" borderId="71">
      <alignment horizontal="center" vertical="center"/>
    </xf>
    <xf numFmtId="49" fontId="51" fillId="0" borderId="31">
      <alignment horizontal="center" vertical="center" wrapText="1"/>
    </xf>
    <xf numFmtId="0" fontId="53" fillId="38" borderId="53">
      <alignment horizontal="right" vertical="center" shrinkToFit="1"/>
    </xf>
    <xf numFmtId="49" fontId="51" fillId="0" borderId="31">
      <alignment horizontal="center" vertical="center" wrapText="1"/>
    </xf>
    <xf numFmtId="0" fontId="56" fillId="0" borderId="0">
      <alignment horizontal="center"/>
    </xf>
    <xf numFmtId="0" fontId="55" fillId="0" borderId="0">
      <alignment horizontal="center"/>
    </xf>
    <xf numFmtId="0" fontId="55" fillId="0" borderId="0">
      <alignment horizontal="center"/>
    </xf>
    <xf numFmtId="0" fontId="55" fillId="0" borderId="0">
      <alignment horizontal="center"/>
    </xf>
    <xf numFmtId="49" fontId="52" fillId="0" borderId="72">
      <alignment horizontal="center" wrapText="1"/>
    </xf>
    <xf numFmtId="0" fontId="50" fillId="0" borderId="0">
      <alignment horizontal="right"/>
    </xf>
    <xf numFmtId="4" fontId="51" fillId="0" borderId="62">
      <alignment horizontal="right"/>
    </xf>
    <xf numFmtId="0" fontId="51" fillId="0" borderId="0">
      <alignment vertical="center"/>
    </xf>
    <xf numFmtId="0" fontId="55" fillId="0" borderId="47"/>
    <xf numFmtId="0" fontId="56" fillId="0" borderId="47"/>
    <xf numFmtId="0" fontId="55" fillId="0" borderId="47"/>
    <xf numFmtId="0" fontId="55" fillId="0" borderId="47"/>
    <xf numFmtId="0" fontId="55" fillId="0" borderId="47"/>
    <xf numFmtId="49" fontId="52" fillId="0" borderId="72">
      <alignment horizontal="left" wrapText="1"/>
    </xf>
    <xf numFmtId="0" fontId="50" fillId="0" borderId="73">
      <alignment horizontal="center" vertical="center" wrapText="1"/>
    </xf>
    <xf numFmtId="49" fontId="51" fillId="0" borderId="62">
      <alignment horizontal="center"/>
    </xf>
    <xf numFmtId="0" fontId="41" fillId="38" borderId="0"/>
    <xf numFmtId="0" fontId="52" fillId="0" borderId="68">
      <alignment horizontal="left" wrapText="1"/>
    </xf>
    <xf numFmtId="0" fontId="51" fillId="0" borderId="68">
      <alignment horizontal="left" wrapText="1"/>
    </xf>
    <xf numFmtId="0" fontId="52" fillId="0" borderId="68">
      <alignment horizontal="left" wrapText="1"/>
    </xf>
    <xf numFmtId="0" fontId="52" fillId="0" borderId="68">
      <alignment horizontal="left" wrapText="1"/>
    </xf>
    <xf numFmtId="0" fontId="52" fillId="0" borderId="68">
      <alignment horizontal="left" wrapText="1"/>
    </xf>
    <xf numFmtId="49" fontId="52" fillId="0" borderId="72">
      <alignment horizontal="center" shrinkToFit="1"/>
    </xf>
    <xf numFmtId="0" fontId="50" fillId="0" borderId="74">
      <alignment horizontal="center" vertical="center"/>
    </xf>
    <xf numFmtId="49" fontId="51" fillId="0" borderId="59">
      <alignment horizontal="center"/>
    </xf>
    <xf numFmtId="49" fontId="54" fillId="0" borderId="38">
      <alignment horizontal="center" vertical="center" wrapText="1"/>
    </xf>
    <xf numFmtId="0" fontId="52" fillId="0" borderId="70">
      <alignment horizontal="left" wrapText="1" indent="1"/>
    </xf>
    <xf numFmtId="0" fontId="51" fillId="0" borderId="70">
      <alignment horizontal="left" wrapText="1" indent="1"/>
    </xf>
    <xf numFmtId="0" fontId="52" fillId="0" borderId="70">
      <alignment horizontal="left" wrapText="1" indent="1"/>
    </xf>
    <xf numFmtId="0" fontId="52" fillId="0" borderId="70">
      <alignment horizontal="left" wrapText="1" indent="1"/>
    </xf>
    <xf numFmtId="0" fontId="52" fillId="0" borderId="70">
      <alignment horizontal="left" wrapText="1" indent="1"/>
    </xf>
    <xf numFmtId="49" fontId="52" fillId="0" borderId="54">
      <alignment horizontal="center" shrinkToFit="1"/>
    </xf>
    <xf numFmtId="0" fontId="50" fillId="0" borderId="75">
      <alignment horizontal="right" shrinkToFit="1"/>
    </xf>
    <xf numFmtId="4" fontId="51" fillId="0" borderId="66">
      <alignment horizontal="right"/>
    </xf>
    <xf numFmtId="0" fontId="18" fillId="0" borderId="47"/>
    <xf numFmtId="0" fontId="52" fillId="0" borderId="68">
      <alignment horizontal="left" wrapText="1" indent="2"/>
    </xf>
    <xf numFmtId="0" fontId="51" fillId="0" borderId="68">
      <alignment horizontal="left" wrapText="1" indent="2"/>
    </xf>
    <xf numFmtId="0" fontId="52" fillId="0" borderId="68">
      <alignment horizontal="left" wrapText="1" indent="2"/>
    </xf>
    <xf numFmtId="0" fontId="52" fillId="0" borderId="68">
      <alignment horizontal="left" wrapText="1" indent="2"/>
    </xf>
    <xf numFmtId="0" fontId="52" fillId="0" borderId="68">
      <alignment horizontal="left" wrapText="1" indent="2"/>
    </xf>
    <xf numFmtId="0" fontId="17" fillId="0" borderId="76"/>
    <xf numFmtId="0" fontId="50" fillId="0" borderId="77">
      <alignment horizontal="center"/>
    </xf>
    <xf numFmtId="0" fontId="51" fillId="38" borderId="67"/>
    <xf numFmtId="0" fontId="18" fillId="0" borderId="53"/>
    <xf numFmtId="0" fontId="52" fillId="0" borderId="60">
      <alignment horizontal="left" wrapText="1" indent="2"/>
    </xf>
    <xf numFmtId="0" fontId="51" fillId="0" borderId="60">
      <alignment horizontal="left" wrapText="1" indent="2"/>
    </xf>
    <xf numFmtId="0" fontId="52" fillId="0" borderId="60">
      <alignment horizontal="left" wrapText="1" indent="2"/>
    </xf>
    <xf numFmtId="0" fontId="52" fillId="0" borderId="60">
      <alignment horizontal="left" wrapText="1" indent="2"/>
    </xf>
    <xf numFmtId="0" fontId="52" fillId="0" borderId="60">
      <alignment horizontal="left" wrapText="1" indent="2"/>
    </xf>
    <xf numFmtId="0" fontId="17" fillId="0" borderId="53"/>
    <xf numFmtId="0" fontId="50" fillId="0" borderId="16">
      <alignment horizontal="center"/>
    </xf>
    <xf numFmtId="49" fontId="51" fillId="0" borderId="26">
      <alignment horizontal="right"/>
    </xf>
    <xf numFmtId="0" fontId="57" fillId="0" borderId="0">
      <alignment horizontal="center" vertical="center" wrapText="1"/>
    </xf>
    <xf numFmtId="0" fontId="52" fillId="0" borderId="0">
      <alignment horizontal="center" wrapText="1"/>
    </xf>
    <xf numFmtId="0" fontId="51" fillId="0" borderId="0">
      <alignment horizontal="center" wrapText="1"/>
    </xf>
    <xf numFmtId="0" fontId="52" fillId="0" borderId="0">
      <alignment horizontal="center" wrapText="1"/>
    </xf>
    <xf numFmtId="0" fontId="52" fillId="0" borderId="0">
      <alignment horizontal="center" wrapText="1"/>
    </xf>
    <xf numFmtId="0" fontId="52" fillId="0" borderId="0">
      <alignment horizontal="center" wrapText="1"/>
    </xf>
    <xf numFmtId="49" fontId="52" fillId="0" borderId="58">
      <alignment horizontal="center"/>
    </xf>
    <xf numFmtId="0" fontId="50" fillId="0" borderId="78">
      <alignment horizontal="right" shrinkToFit="1"/>
    </xf>
    <xf numFmtId="0" fontId="51" fillId="0" borderId="26">
      <alignment horizontal="center"/>
    </xf>
    <xf numFmtId="0" fontId="41" fillId="0" borderId="0">
      <alignment horizontal="center"/>
    </xf>
    <xf numFmtId="49" fontId="52" fillId="0" borderId="47">
      <alignment horizontal="left"/>
    </xf>
    <xf numFmtId="49" fontId="51" fillId="0" borderId="47">
      <alignment horizontal="left"/>
    </xf>
    <xf numFmtId="49" fontId="52" fillId="0" borderId="47">
      <alignment horizontal="left"/>
    </xf>
    <xf numFmtId="49" fontId="52" fillId="0" borderId="47">
      <alignment horizontal="left"/>
    </xf>
    <xf numFmtId="49" fontId="52" fillId="0" borderId="47">
      <alignment horizontal="left"/>
    </xf>
    <xf numFmtId="0" fontId="55" fillId="0" borderId="79">
      <alignment horizontal="center" vertical="center" textRotation="90" wrapText="1"/>
    </xf>
    <xf numFmtId="0" fontId="50" fillId="0" borderId="80">
      <alignment horizontal="left" wrapText="1" indent="1"/>
    </xf>
    <xf numFmtId="49" fontId="51" fillId="0" borderId="71">
      <alignment horizontal="center" vertical="center" wrapText="1"/>
    </xf>
    <xf numFmtId="0" fontId="41" fillId="0" borderId="47">
      <alignment horizontal="left"/>
    </xf>
    <xf numFmtId="49" fontId="51" fillId="0" borderId="71">
      <alignment horizontal="center" vertical="center" wrapText="1"/>
    </xf>
    <xf numFmtId="49" fontId="51" fillId="0" borderId="72">
      <alignment horizontal="center" wrapText="1"/>
    </xf>
    <xf numFmtId="49" fontId="52" fillId="0" borderId="72">
      <alignment horizontal="center" wrapText="1"/>
    </xf>
    <xf numFmtId="49" fontId="52" fillId="0" borderId="72">
      <alignment horizontal="center" wrapText="1"/>
    </xf>
    <xf numFmtId="49" fontId="52" fillId="0" borderId="72">
      <alignment horizontal="center" wrapText="1"/>
    </xf>
    <xf numFmtId="0" fontId="55" fillId="0" borderId="53">
      <alignment horizontal="center" vertical="center" textRotation="90" wrapText="1"/>
    </xf>
    <xf numFmtId="0" fontId="50" fillId="0" borderId="81">
      <alignment horizontal="left" wrapText="1" indent="2"/>
    </xf>
    <xf numFmtId="4" fontId="51" fillId="0" borderId="82">
      <alignment horizontal="right"/>
    </xf>
    <xf numFmtId="0" fontId="41" fillId="0" borderId="48">
      <alignment horizontal="left"/>
    </xf>
    <xf numFmtId="49" fontId="52" fillId="0" borderId="72">
      <alignment horizontal="left" wrapText="1"/>
    </xf>
    <xf numFmtId="49" fontId="51" fillId="0" borderId="72">
      <alignment horizontal="left" wrapText="1"/>
    </xf>
    <xf numFmtId="49" fontId="52" fillId="0" borderId="72">
      <alignment horizontal="left" wrapText="1"/>
    </xf>
    <xf numFmtId="49" fontId="52" fillId="0" borderId="72">
      <alignment horizontal="left" wrapText="1"/>
    </xf>
    <xf numFmtId="49" fontId="52" fillId="0" borderId="72">
      <alignment horizontal="left" wrapText="1"/>
    </xf>
    <xf numFmtId="0" fontId="52" fillId="0" borderId="0">
      <alignment vertical="center"/>
    </xf>
    <xf numFmtId="0" fontId="50" fillId="0" borderId="80">
      <alignment horizontal="left"/>
    </xf>
    <xf numFmtId="49" fontId="51" fillId="0" borderId="82">
      <alignment horizontal="center"/>
    </xf>
    <xf numFmtId="0" fontId="41" fillId="0" borderId="53">
      <alignment horizontal="center" vertical="center"/>
    </xf>
    <xf numFmtId="49" fontId="52" fillId="0" borderId="72">
      <alignment horizontal="center" shrinkToFit="1"/>
    </xf>
    <xf numFmtId="49" fontId="51" fillId="0" borderId="72">
      <alignment horizontal="center" shrinkToFit="1"/>
    </xf>
    <xf numFmtId="49" fontId="52" fillId="0" borderId="72">
      <alignment horizontal="center" shrinkToFit="1"/>
    </xf>
    <xf numFmtId="49" fontId="52" fillId="0" borderId="72">
      <alignment horizontal="center" shrinkToFit="1"/>
    </xf>
    <xf numFmtId="49" fontId="52" fillId="0" borderId="72">
      <alignment horizontal="center" shrinkToFit="1"/>
    </xf>
    <xf numFmtId="0" fontId="55" fillId="0" borderId="0">
      <alignment horizontal="center" vertical="center" textRotation="90" wrapText="1"/>
    </xf>
    <xf numFmtId="0" fontId="50" fillId="0" borderId="83">
      <alignment horizontal="left" wrapText="1" indent="2"/>
    </xf>
    <xf numFmtId="4" fontId="51" fillId="0" borderId="84">
      <alignment horizontal="right"/>
    </xf>
    <xf numFmtId="0" fontId="54" fillId="0" borderId="38">
      <alignment horizontal="center" vertical="center" wrapText="1"/>
    </xf>
    <xf numFmtId="49" fontId="52" fillId="0" borderId="54">
      <alignment horizontal="center" shrinkToFit="1"/>
    </xf>
    <xf numFmtId="49" fontId="51" fillId="0" borderId="54">
      <alignment horizontal="center" shrinkToFit="1"/>
    </xf>
    <xf numFmtId="49" fontId="52" fillId="0" borderId="54">
      <alignment horizontal="center" shrinkToFit="1"/>
    </xf>
    <xf numFmtId="49" fontId="52" fillId="0" borderId="54">
      <alignment horizontal="center" shrinkToFit="1"/>
    </xf>
    <xf numFmtId="49" fontId="52" fillId="0" borderId="54">
      <alignment horizontal="center" shrinkToFit="1"/>
    </xf>
    <xf numFmtId="0" fontId="55" fillId="0" borderId="85">
      <alignment horizontal="center" vertical="center" textRotation="90" wrapText="1"/>
    </xf>
    <xf numFmtId="0" fontId="9" fillId="0" borderId="0">
      <alignment horizontal="left"/>
    </xf>
    <xf numFmtId="0" fontId="51" fillId="0" borderId="80">
      <alignment horizontal="left" wrapText="1" indent="1"/>
    </xf>
    <xf numFmtId="0" fontId="41" fillId="0" borderId="0">
      <alignment horizontal="center"/>
    </xf>
    <xf numFmtId="0" fontId="52" fillId="0" borderId="63">
      <alignment horizontal="left" wrapText="1"/>
    </xf>
    <xf numFmtId="0" fontId="51" fillId="0" borderId="63">
      <alignment horizontal="left" wrapText="1"/>
    </xf>
    <xf numFmtId="0" fontId="9" fillId="0" borderId="0">
      <alignment horizontal="left"/>
    </xf>
    <xf numFmtId="0" fontId="52" fillId="0" borderId="63">
      <alignment horizontal="left" wrapText="1"/>
    </xf>
    <xf numFmtId="0" fontId="52" fillId="0" borderId="63">
      <alignment horizontal="left" wrapText="1"/>
    </xf>
    <xf numFmtId="0" fontId="52" fillId="0" borderId="63">
      <alignment horizontal="left" wrapText="1"/>
    </xf>
    <xf numFmtId="0" fontId="55" fillId="0" borderId="0">
      <alignment horizontal="center" vertical="center" textRotation="90"/>
    </xf>
    <xf numFmtId="0" fontId="50" fillId="0" borderId="0">
      <alignment horizontal="left"/>
    </xf>
    <xf numFmtId="0" fontId="51" fillId="0" borderId="81">
      <alignment horizontal="left" wrapText="1" indent="2"/>
    </xf>
    <xf numFmtId="0" fontId="53" fillId="0" borderId="53">
      <alignment horizontal="right" vertical="center" shrinkToFit="1"/>
    </xf>
    <xf numFmtId="0" fontId="52" fillId="0" borderId="60">
      <alignment horizontal="left" wrapText="1" indent="1"/>
    </xf>
    <xf numFmtId="0" fontId="51" fillId="0" borderId="60">
      <alignment horizontal="left" wrapText="1" indent="1"/>
    </xf>
    <xf numFmtId="0" fontId="52" fillId="0" borderId="60">
      <alignment horizontal="left" wrapText="1" indent="1"/>
    </xf>
    <xf numFmtId="0" fontId="52" fillId="0" borderId="60">
      <alignment horizontal="left" wrapText="1" indent="1"/>
    </xf>
    <xf numFmtId="0" fontId="52" fillId="0" borderId="60">
      <alignment horizontal="left" wrapText="1" indent="1"/>
    </xf>
    <xf numFmtId="0" fontId="55" fillId="0" borderId="85">
      <alignment horizontal="center" vertical="center" textRotation="90"/>
    </xf>
    <xf numFmtId="0" fontId="51" fillId="0" borderId="0">
      <alignment horizontal="center"/>
    </xf>
    <xf numFmtId="0" fontId="51" fillId="0" borderId="80">
      <alignment horizontal="left"/>
    </xf>
    <xf numFmtId="0" fontId="58" fillId="0" borderId="0"/>
    <xf numFmtId="0" fontId="52" fillId="0" borderId="63">
      <alignment horizontal="left" wrapText="1" indent="2"/>
    </xf>
    <xf numFmtId="0" fontId="51" fillId="0" borderId="63">
      <alignment horizontal="left" wrapText="1" indent="2"/>
    </xf>
    <xf numFmtId="0" fontId="52" fillId="0" borderId="63">
      <alignment horizontal="left" wrapText="1" indent="2"/>
    </xf>
    <xf numFmtId="0" fontId="52" fillId="0" borderId="63">
      <alignment horizontal="left" wrapText="1" indent="2"/>
    </xf>
    <xf numFmtId="0" fontId="52" fillId="0" borderId="63">
      <alignment horizontal="left" wrapText="1" indent="2"/>
    </xf>
    <xf numFmtId="0" fontId="55" fillId="0" borderId="38">
      <alignment horizontal="center" vertical="center" textRotation="90"/>
    </xf>
    <xf numFmtId="0" fontId="51" fillId="0" borderId="0"/>
    <xf numFmtId="0" fontId="51" fillId="0" borderId="83">
      <alignment horizontal="left" wrapText="1" indent="2"/>
    </xf>
    <xf numFmtId="0" fontId="53" fillId="0" borderId="53">
      <alignment horizontal="center" vertical="center"/>
    </xf>
    <xf numFmtId="0" fontId="17" fillId="0" borderId="76"/>
    <xf numFmtId="0" fontId="9" fillId="0" borderId="76"/>
    <xf numFmtId="0" fontId="17" fillId="0" borderId="76"/>
    <xf numFmtId="0" fontId="17" fillId="0" borderId="76"/>
    <xf numFmtId="0" fontId="17" fillId="0" borderId="76"/>
    <xf numFmtId="0" fontId="59" fillId="0" borderId="47">
      <alignment wrapText="1"/>
    </xf>
    <xf numFmtId="0" fontId="51" fillId="0" borderId="0">
      <alignment horizontal="left"/>
    </xf>
    <xf numFmtId="0" fontId="51" fillId="0" borderId="0">
      <alignment horizontal="center"/>
    </xf>
    <xf numFmtId="49" fontId="41" fillId="0" borderId="0">
      <alignment horizontal="center" vertical="center" wrapText="1"/>
    </xf>
    <xf numFmtId="0" fontId="17" fillId="0" borderId="53"/>
    <xf numFmtId="0" fontId="9" fillId="0" borderId="53"/>
    <xf numFmtId="0" fontId="17" fillId="0" borderId="53"/>
    <xf numFmtId="0" fontId="17" fillId="0" borderId="53"/>
    <xf numFmtId="0" fontId="17" fillId="0" borderId="53"/>
    <xf numFmtId="0" fontId="59" fillId="0" borderId="38">
      <alignment wrapText="1"/>
    </xf>
    <xf numFmtId="0" fontId="50" fillId="0" borderId="0">
      <alignment horizontal="center" wrapText="1"/>
    </xf>
    <xf numFmtId="0" fontId="51" fillId="0" borderId="0">
      <alignment horizontal="center" wrapText="1"/>
    </xf>
    <xf numFmtId="0" fontId="41" fillId="0" borderId="53">
      <alignment horizontal="center" vertical="center"/>
    </xf>
    <xf numFmtId="49" fontId="52" fillId="0" borderId="58">
      <alignment horizontal="center"/>
    </xf>
    <xf numFmtId="49" fontId="51" fillId="0" borderId="58">
      <alignment horizontal="center"/>
    </xf>
    <xf numFmtId="49" fontId="52" fillId="0" borderId="58">
      <alignment horizontal="center"/>
    </xf>
    <xf numFmtId="49" fontId="52" fillId="0" borderId="58">
      <alignment horizontal="center"/>
    </xf>
    <xf numFmtId="49" fontId="52" fillId="0" borderId="58">
      <alignment horizontal="center"/>
    </xf>
    <xf numFmtId="0" fontId="59" fillId="0" borderId="53">
      <alignment wrapText="1"/>
    </xf>
    <xf numFmtId="0" fontId="50" fillId="0" borderId="51">
      <alignment horizontal="left" shrinkToFit="1"/>
    </xf>
    <xf numFmtId="49" fontId="51" fillId="0" borderId="51">
      <alignment horizontal="left" shrinkToFit="1"/>
    </xf>
    <xf numFmtId="0" fontId="41" fillId="0" borderId="0">
      <alignment horizontal="center" vertical="center"/>
    </xf>
    <xf numFmtId="0" fontId="55" fillId="0" borderId="79">
      <alignment horizontal="center" vertical="center" textRotation="90" wrapText="1"/>
    </xf>
    <xf numFmtId="0" fontId="56" fillId="0" borderId="79">
      <alignment horizontal="center" vertical="center" textRotation="90" wrapText="1"/>
    </xf>
    <xf numFmtId="0" fontId="55" fillId="0" borderId="79">
      <alignment horizontal="center" vertical="center" textRotation="90" wrapText="1"/>
    </xf>
    <xf numFmtId="0" fontId="55" fillId="0" borderId="79">
      <alignment horizontal="center" vertical="center" textRotation="90" wrapText="1"/>
    </xf>
    <xf numFmtId="0" fontId="55" fillId="0" borderId="79">
      <alignment horizontal="center" vertical="center" textRotation="90" wrapText="1"/>
    </xf>
    <xf numFmtId="0" fontId="52" fillId="0" borderId="38">
      <alignment horizontal="center" vertical="top" wrapText="1"/>
    </xf>
    <xf numFmtId="0" fontId="8" fillId="0" borderId="86"/>
    <xf numFmtId="0" fontId="51" fillId="0" borderId="47"/>
    <xf numFmtId="49" fontId="53" fillId="0" borderId="53">
      <alignment horizontal="right" vertical="center" shrinkToFit="1"/>
    </xf>
    <xf numFmtId="0" fontId="55" fillId="0" borderId="53">
      <alignment horizontal="center" vertical="center" textRotation="90" wrapText="1"/>
    </xf>
    <xf numFmtId="0" fontId="56" fillId="0" borderId="53">
      <alignment horizontal="center" vertical="center" textRotation="90" wrapText="1"/>
    </xf>
    <xf numFmtId="0" fontId="55" fillId="0" borderId="53">
      <alignment horizontal="center" vertical="center" textRotation="90" wrapText="1"/>
    </xf>
    <xf numFmtId="0" fontId="55" fillId="0" borderId="53">
      <alignment horizontal="center" vertical="center" textRotation="90" wrapText="1"/>
    </xf>
    <xf numFmtId="0" fontId="55" fillId="0" borderId="53">
      <alignment horizontal="center" vertical="center" textRotation="90" wrapText="1"/>
    </xf>
    <xf numFmtId="0" fontId="55" fillId="0" borderId="87"/>
    <xf numFmtId="0" fontId="51" fillId="0" borderId="88">
      <alignment horizontal="center"/>
    </xf>
    <xf numFmtId="0" fontId="51" fillId="0" borderId="53">
      <alignment horizontal="center"/>
    </xf>
    <xf numFmtId="0" fontId="51" fillId="0" borderId="85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49" fontId="60" fillId="0" borderId="89">
      <alignment horizontal="left" vertical="center" wrapText="1"/>
    </xf>
    <xf numFmtId="0" fontId="9" fillId="0" borderId="0">
      <alignment horizontal="center"/>
    </xf>
    <xf numFmtId="0" fontId="51" fillId="0" borderId="31">
      <alignment horizontal="center" vertical="center"/>
    </xf>
    <xf numFmtId="0" fontId="51" fillId="0" borderId="90">
      <alignment vertical="center"/>
    </xf>
    <xf numFmtId="0" fontId="51" fillId="0" borderId="31">
      <alignment horizontal="center" vertical="center"/>
    </xf>
    <xf numFmtId="0" fontId="56" fillId="0" borderId="0">
      <alignment horizontal="center" vertical="center" textRotation="90" wrapText="1"/>
    </xf>
    <xf numFmtId="0" fontId="55" fillId="0" borderId="0">
      <alignment horizontal="center" vertical="center" textRotation="90" wrapText="1"/>
    </xf>
    <xf numFmtId="0" fontId="9" fillId="0" borderId="0">
      <alignment horizontal="center"/>
    </xf>
    <xf numFmtId="0" fontId="55" fillId="0" borderId="0">
      <alignment horizontal="center" vertical="center" textRotation="90" wrapText="1"/>
    </xf>
    <xf numFmtId="0" fontId="55" fillId="0" borderId="0">
      <alignment horizontal="center" vertical="center" textRotation="90" wrapText="1"/>
    </xf>
    <xf numFmtId="49" fontId="52" fillId="0" borderId="63">
      <alignment horizontal="left" vertical="center" wrapText="1" indent="2"/>
    </xf>
    <xf numFmtId="0" fontId="50" fillId="0" borderId="26">
      <alignment horizontal="center" wrapText="1"/>
    </xf>
    <xf numFmtId="0" fontId="50" fillId="37" borderId="91"/>
    <xf numFmtId="0" fontId="61" fillId="0" borderId="0"/>
    <xf numFmtId="0" fontId="50" fillId="37" borderId="91"/>
    <xf numFmtId="0" fontId="56" fillId="0" borderId="85">
      <alignment horizontal="center" vertical="center" textRotation="90" wrapText="1"/>
    </xf>
    <xf numFmtId="0" fontId="55" fillId="0" borderId="85">
      <alignment horizontal="center" vertical="center" textRotation="90" wrapText="1"/>
    </xf>
    <xf numFmtId="0" fontId="55" fillId="0" borderId="85">
      <alignment horizontal="center" vertical="center" textRotation="90" wrapText="1"/>
    </xf>
    <xf numFmtId="0" fontId="55" fillId="0" borderId="85">
      <alignment horizontal="center" vertical="center" textRotation="90" wrapText="1"/>
    </xf>
    <xf numFmtId="49" fontId="52" fillId="0" borderId="60">
      <alignment horizontal="left" vertical="center" wrapText="1" indent="3"/>
    </xf>
    <xf numFmtId="0" fontId="51" fillId="0" borderId="92">
      <alignment horizontal="center"/>
    </xf>
    <xf numFmtId="0" fontId="18" fillId="0" borderId="47"/>
    <xf numFmtId="0" fontId="51" fillId="0" borderId="49">
      <alignment vertical="center"/>
    </xf>
    <xf numFmtId="0" fontId="55" fillId="0" borderId="0">
      <alignment horizontal="center" vertical="center" textRotation="90"/>
    </xf>
    <xf numFmtId="0" fontId="56" fillId="0" borderId="0">
      <alignment horizontal="center" vertical="center" textRotation="90"/>
    </xf>
    <xf numFmtId="0" fontId="55" fillId="0" borderId="0">
      <alignment horizontal="center" vertical="center" textRotation="90"/>
    </xf>
    <xf numFmtId="0" fontId="55" fillId="0" borderId="0">
      <alignment horizontal="center" vertical="center" textRotation="90"/>
    </xf>
    <xf numFmtId="0" fontId="55" fillId="0" borderId="0">
      <alignment horizontal="center" vertical="center" textRotation="90"/>
    </xf>
    <xf numFmtId="49" fontId="52" fillId="0" borderId="89">
      <alignment horizontal="left" vertical="center" wrapText="1" indent="3"/>
    </xf>
    <xf numFmtId="0" fontId="50" fillId="0" borderId="26">
      <alignment horizontal="center"/>
    </xf>
    <xf numFmtId="0" fontId="18" fillId="0" borderId="0"/>
    <xf numFmtId="0" fontId="18" fillId="0" borderId="49"/>
    <xf numFmtId="0" fontId="55" fillId="0" borderId="85">
      <alignment horizontal="center" vertical="center" textRotation="90"/>
    </xf>
    <xf numFmtId="0" fontId="56" fillId="0" borderId="85">
      <alignment horizontal="center" vertical="center" textRotation="90"/>
    </xf>
    <xf numFmtId="0" fontId="55" fillId="0" borderId="85">
      <alignment horizontal="center" vertical="center" textRotation="90"/>
    </xf>
    <xf numFmtId="0" fontId="55" fillId="0" borderId="85">
      <alignment horizontal="center" vertical="center" textRotation="90"/>
    </xf>
    <xf numFmtId="0" fontId="55" fillId="0" borderId="85">
      <alignment horizontal="center" vertical="center" textRotation="90"/>
    </xf>
    <xf numFmtId="49" fontId="52" fillId="0" borderId="93">
      <alignment horizontal="left" vertical="center" wrapText="1" indent="3"/>
    </xf>
    <xf numFmtId="0" fontId="50" fillId="0" borderId="0">
      <alignment vertical="top" shrinkToFit="1"/>
    </xf>
    <xf numFmtId="0" fontId="50" fillId="37" borderId="94"/>
    <xf numFmtId="0" fontId="9" fillId="0" borderId="0"/>
    <xf numFmtId="0" fontId="55" fillId="0" borderId="38">
      <alignment horizontal="center" vertical="center" textRotation="90"/>
    </xf>
    <xf numFmtId="0" fontId="56" fillId="0" borderId="38">
      <alignment horizontal="center" vertical="center" textRotation="90"/>
    </xf>
    <xf numFmtId="0" fontId="55" fillId="0" borderId="38">
      <alignment horizontal="center" vertical="center" textRotation="90"/>
    </xf>
    <xf numFmtId="0" fontId="55" fillId="0" borderId="38">
      <alignment horizontal="center" vertical="center" textRotation="90"/>
    </xf>
    <xf numFmtId="0" fontId="55" fillId="0" borderId="38">
      <alignment horizontal="center" vertical="center" textRotation="90"/>
    </xf>
    <xf numFmtId="0" fontId="60" fillId="0" borderId="87">
      <alignment horizontal="left" vertical="center" wrapText="1"/>
    </xf>
    <xf numFmtId="0" fontId="50" fillId="0" borderId="0">
      <alignment horizontal="left" shrinkToFit="1"/>
    </xf>
    <xf numFmtId="49" fontId="51" fillId="0" borderId="0">
      <alignment horizontal="left"/>
    </xf>
    <xf numFmtId="0" fontId="57" fillId="0" borderId="85">
      <alignment horizontal="center" vertical="center" wrapText="1"/>
    </xf>
    <xf numFmtId="0" fontId="59" fillId="0" borderId="47">
      <alignment wrapText="1"/>
    </xf>
    <xf numFmtId="0" fontId="6" fillId="0" borderId="47">
      <alignment wrapText="1"/>
    </xf>
    <xf numFmtId="0" fontId="59" fillId="0" borderId="47">
      <alignment wrapText="1"/>
    </xf>
    <xf numFmtId="0" fontId="59" fillId="0" borderId="47">
      <alignment wrapText="1"/>
    </xf>
    <xf numFmtId="0" fontId="59" fillId="0" borderId="47">
      <alignment wrapText="1"/>
    </xf>
    <xf numFmtId="49" fontId="52" fillId="0" borderId="53">
      <alignment horizontal="left" vertical="center" wrapText="1" indent="3"/>
    </xf>
    <xf numFmtId="0" fontId="62" fillId="0" borderId="0">
      <alignment horizontal="left"/>
    </xf>
    <xf numFmtId="0" fontId="51" fillId="0" borderId="0">
      <alignment horizontal="left" vertical="top" shrinkToFit="1"/>
    </xf>
    <xf numFmtId="0" fontId="53" fillId="0" borderId="95">
      <alignment horizontal="center" vertical="center"/>
    </xf>
    <xf numFmtId="0" fontId="59" fillId="0" borderId="38">
      <alignment wrapText="1"/>
    </xf>
    <xf numFmtId="0" fontId="6" fillId="0" borderId="38">
      <alignment wrapText="1"/>
    </xf>
    <xf numFmtId="0" fontId="59" fillId="0" borderId="38">
      <alignment wrapText="1"/>
    </xf>
    <xf numFmtId="0" fontId="59" fillId="0" borderId="38">
      <alignment wrapText="1"/>
    </xf>
    <xf numFmtId="0" fontId="59" fillId="0" borderId="38">
      <alignment wrapText="1"/>
    </xf>
    <xf numFmtId="49" fontId="52" fillId="0" borderId="0">
      <alignment horizontal="left" vertical="center" wrapText="1" indent="3"/>
    </xf>
    <xf numFmtId="0" fontId="50" fillId="0" borderId="0">
      <alignment horizontal="center" shrinkToFit="1"/>
    </xf>
    <xf numFmtId="0" fontId="51" fillId="0" borderId="0">
      <alignment horizontal="left" shrinkToFit="1"/>
    </xf>
    <xf numFmtId="0" fontId="53" fillId="0" borderId="85">
      <alignment horizontal="center" vertical="center"/>
    </xf>
    <xf numFmtId="0" fontId="59" fillId="0" borderId="53">
      <alignment wrapText="1"/>
    </xf>
    <xf numFmtId="0" fontId="6" fillId="0" borderId="53">
      <alignment wrapText="1"/>
    </xf>
    <xf numFmtId="0" fontId="59" fillId="0" borderId="53">
      <alignment wrapText="1"/>
    </xf>
    <xf numFmtId="0" fontId="59" fillId="0" borderId="53">
      <alignment wrapText="1"/>
    </xf>
    <xf numFmtId="0" fontId="59" fillId="0" borderId="53">
      <alignment wrapText="1"/>
    </xf>
    <xf numFmtId="49" fontId="52" fillId="0" borderId="47">
      <alignment horizontal="left" vertical="center" wrapText="1" indent="3"/>
    </xf>
    <xf numFmtId="0" fontId="50" fillId="0" borderId="0">
      <alignment horizontal="center" vertical="top" shrinkToFit="1"/>
    </xf>
    <xf numFmtId="0" fontId="63" fillId="0" borderId="0">
      <alignment horizontal="left"/>
    </xf>
    <xf numFmtId="0" fontId="41" fillId="0" borderId="47">
      <alignment horizontal="center" vertical="center"/>
    </xf>
    <xf numFmtId="0" fontId="52" fillId="0" borderId="38">
      <alignment horizontal="center" vertical="top" wrapText="1"/>
    </xf>
    <xf numFmtId="0" fontId="51" fillId="0" borderId="38">
      <alignment horizontal="center" vertical="top" wrapText="1"/>
    </xf>
    <xf numFmtId="0" fontId="52" fillId="0" borderId="38">
      <alignment horizontal="center" vertical="top" wrapText="1"/>
    </xf>
    <xf numFmtId="0" fontId="52" fillId="0" borderId="38">
      <alignment horizontal="center" vertical="top" wrapText="1"/>
    </xf>
    <xf numFmtId="0" fontId="52" fillId="0" borderId="38">
      <alignment horizontal="center" vertical="top" wrapText="1"/>
    </xf>
    <xf numFmtId="49" fontId="60" fillId="0" borderId="87">
      <alignment horizontal="left" vertical="center" wrapText="1"/>
    </xf>
    <xf numFmtId="0" fontId="50" fillId="0" borderId="0">
      <alignment shrinkToFit="1"/>
    </xf>
    <xf numFmtId="0" fontId="51" fillId="0" borderId="26">
      <alignment horizontal="center" wrapText="1"/>
    </xf>
    <xf numFmtId="0" fontId="53" fillId="0" borderId="96">
      <alignment horizontal="center" vertical="center"/>
    </xf>
    <xf numFmtId="0" fontId="55" fillId="0" borderId="87"/>
    <xf numFmtId="0" fontId="56" fillId="0" borderId="87"/>
    <xf numFmtId="0" fontId="55" fillId="0" borderId="87"/>
    <xf numFmtId="0" fontId="55" fillId="0" borderId="87"/>
    <xf numFmtId="0" fontId="55" fillId="0" borderId="87"/>
    <xf numFmtId="0" fontId="52" fillId="0" borderId="89">
      <alignment horizontal="left" vertical="center" wrapText="1"/>
    </xf>
    <xf numFmtId="0" fontId="64" fillId="0" borderId="0"/>
    <xf numFmtId="0" fontId="51" fillId="0" borderId="92">
      <alignment horizontal="center"/>
    </xf>
    <xf numFmtId="49" fontId="41" fillId="0" borderId="97">
      <alignment horizontal="center" vertical="center" wrapText="1"/>
    </xf>
    <xf numFmtId="49" fontId="60" fillId="0" borderId="89">
      <alignment horizontal="left" vertical="center" wrapText="1"/>
    </xf>
    <xf numFmtId="49" fontId="65" fillId="0" borderId="89">
      <alignment horizontal="left" vertical="center" wrapText="1"/>
    </xf>
    <xf numFmtId="49" fontId="60" fillId="0" borderId="89">
      <alignment horizontal="left" vertical="center" wrapText="1"/>
    </xf>
    <xf numFmtId="49" fontId="60" fillId="0" borderId="89">
      <alignment horizontal="left" vertical="center" wrapText="1"/>
    </xf>
    <xf numFmtId="49" fontId="60" fillId="0" borderId="89">
      <alignment horizontal="left" vertical="center" wrapText="1"/>
    </xf>
    <xf numFmtId="0" fontId="52" fillId="0" borderId="93">
      <alignment horizontal="left" vertical="center" wrapText="1"/>
    </xf>
    <xf numFmtId="0" fontId="50" fillId="0" borderId="98">
      <alignment horizontal="center"/>
    </xf>
    <xf numFmtId="0" fontId="51" fillId="0" borderId="0">
      <alignment shrinkToFit="1"/>
    </xf>
    <xf numFmtId="14" fontId="53" fillId="0" borderId="99">
      <alignment horizontal="center"/>
    </xf>
    <xf numFmtId="49" fontId="52" fillId="0" borderId="63">
      <alignment horizontal="left" vertical="center" wrapText="1" indent="2"/>
    </xf>
    <xf numFmtId="49" fontId="51" fillId="0" borderId="63">
      <alignment horizontal="left" vertical="center" wrapText="1" indent="2"/>
    </xf>
    <xf numFmtId="49" fontId="52" fillId="0" borderId="63">
      <alignment horizontal="left" vertical="center" wrapText="1" indent="2"/>
    </xf>
    <xf numFmtId="49" fontId="52" fillId="0" borderId="63">
      <alignment horizontal="left" vertical="center" wrapText="1" indent="2"/>
    </xf>
    <xf numFmtId="49" fontId="52" fillId="0" borderId="63">
      <alignment horizontal="left" vertical="center" wrapText="1" indent="2"/>
    </xf>
    <xf numFmtId="49" fontId="60" fillId="0" borderId="100">
      <alignment horizontal="left" vertical="center" wrapText="1"/>
    </xf>
    <xf numFmtId="0" fontId="50" fillId="0" borderId="75">
      <alignment horizontal="center"/>
    </xf>
    <xf numFmtId="49" fontId="51" fillId="0" borderId="0">
      <alignment horizontal="center" shrinkToFit="1"/>
    </xf>
    <xf numFmtId="0" fontId="53" fillId="0" borderId="38">
      <alignment horizontal="center"/>
    </xf>
    <xf numFmtId="49" fontId="52" fillId="0" borderId="60">
      <alignment horizontal="left" vertical="center" wrapText="1" indent="3"/>
    </xf>
    <xf numFmtId="49" fontId="51" fillId="0" borderId="60">
      <alignment horizontal="left" vertical="center" wrapText="1" indent="3"/>
    </xf>
    <xf numFmtId="49" fontId="52" fillId="0" borderId="60">
      <alignment horizontal="left" vertical="center" wrapText="1" indent="3"/>
    </xf>
    <xf numFmtId="49" fontId="52" fillId="0" borderId="60">
      <alignment horizontal="left" vertical="center" wrapText="1" indent="3"/>
    </xf>
    <xf numFmtId="49" fontId="52" fillId="0" borderId="60">
      <alignment horizontal="left" vertical="center" wrapText="1" indent="3"/>
    </xf>
    <xf numFmtId="49" fontId="52" fillId="0" borderId="101">
      <alignment horizontal="left" vertical="center" wrapText="1"/>
    </xf>
    <xf numFmtId="0" fontId="50" fillId="0" borderId="102"/>
    <xf numFmtId="49" fontId="51" fillId="0" borderId="0">
      <alignment horizontal="center" vertical="top" shrinkToFit="1"/>
    </xf>
    <xf numFmtId="0" fontId="53" fillId="0" borderId="99">
      <alignment horizontal="center"/>
    </xf>
    <xf numFmtId="49" fontId="52" fillId="0" borderId="89">
      <alignment horizontal="left" vertical="center" wrapText="1" indent="3"/>
    </xf>
    <xf numFmtId="49" fontId="51" fillId="0" borderId="89">
      <alignment horizontal="left" vertical="center" wrapText="1" indent="3"/>
    </xf>
    <xf numFmtId="49" fontId="52" fillId="0" borderId="89">
      <alignment horizontal="left" vertical="center" wrapText="1" indent="3"/>
    </xf>
    <xf numFmtId="49" fontId="52" fillId="0" borderId="89">
      <alignment horizontal="left" vertical="center" wrapText="1" indent="3"/>
    </xf>
    <xf numFmtId="49" fontId="52" fillId="0" borderId="89">
      <alignment horizontal="left" vertical="center" wrapText="1" indent="3"/>
    </xf>
    <xf numFmtId="49" fontId="52" fillId="0" borderId="103">
      <alignment horizontal="left" vertical="center" wrapText="1"/>
    </xf>
    <xf numFmtId="0" fontId="50" fillId="0" borderId="104"/>
    <xf numFmtId="0" fontId="56" fillId="0" borderId="0"/>
    <xf numFmtId="0" fontId="41" fillId="0" borderId="99">
      <alignment horizontal="center" vertical="center"/>
    </xf>
    <xf numFmtId="49" fontId="52" fillId="0" borderId="93">
      <alignment horizontal="left" vertical="center" wrapText="1" indent="3"/>
    </xf>
    <xf numFmtId="49" fontId="51" fillId="0" borderId="93">
      <alignment horizontal="left" vertical="center" wrapText="1" indent="3"/>
    </xf>
    <xf numFmtId="49" fontId="52" fillId="0" borderId="93">
      <alignment horizontal="left" vertical="center" wrapText="1" indent="3"/>
    </xf>
    <xf numFmtId="49" fontId="52" fillId="0" borderId="93">
      <alignment horizontal="left" vertical="center" wrapText="1" indent="3"/>
    </xf>
    <xf numFmtId="49" fontId="52" fillId="0" borderId="93">
      <alignment horizontal="left" vertical="center" wrapText="1" indent="3"/>
    </xf>
    <xf numFmtId="49" fontId="55" fillId="0" borderId="105">
      <alignment horizontal="center"/>
    </xf>
    <xf numFmtId="0" fontId="50" fillId="0" borderId="12"/>
    <xf numFmtId="49" fontId="56" fillId="0" borderId="0"/>
    <xf numFmtId="0" fontId="41" fillId="0" borderId="106">
      <alignment horizontal="center" vertical="center"/>
    </xf>
    <xf numFmtId="0" fontId="60" fillId="0" borderId="87">
      <alignment horizontal="left" vertical="center" wrapText="1"/>
    </xf>
    <xf numFmtId="0" fontId="65" fillId="0" borderId="87">
      <alignment horizontal="left" vertical="center" wrapText="1"/>
    </xf>
    <xf numFmtId="0" fontId="60" fillId="0" borderId="87">
      <alignment horizontal="left" vertical="center" wrapText="1"/>
    </xf>
    <xf numFmtId="0" fontId="60" fillId="0" borderId="87">
      <alignment horizontal="left" vertical="center" wrapText="1"/>
    </xf>
    <xf numFmtId="0" fontId="60" fillId="0" borderId="87">
      <alignment horizontal="left" vertical="center" wrapText="1"/>
    </xf>
    <xf numFmtId="49" fontId="55" fillId="0" borderId="107">
      <alignment horizontal="center" vertical="center" wrapText="1"/>
    </xf>
    <xf numFmtId="0" fontId="66" fillId="0" borderId="0">
      <alignment horizontal="center"/>
    </xf>
    <xf numFmtId="49" fontId="51" fillId="0" borderId="98">
      <alignment horizontal="center"/>
    </xf>
    <xf numFmtId="0" fontId="41" fillId="40" borderId="108">
      <alignment horizontal="left"/>
    </xf>
    <xf numFmtId="49" fontId="52" fillId="0" borderId="53">
      <alignment horizontal="left" vertical="center" wrapText="1" indent="3"/>
    </xf>
    <xf numFmtId="49" fontId="51" fillId="0" borderId="53">
      <alignment horizontal="left" vertical="center" wrapText="1" indent="3"/>
    </xf>
    <xf numFmtId="49" fontId="52" fillId="0" borderId="53">
      <alignment horizontal="left" vertical="center" wrapText="1" indent="3"/>
    </xf>
    <xf numFmtId="49" fontId="52" fillId="0" borderId="53">
      <alignment horizontal="left" vertical="center" wrapText="1" indent="3"/>
    </xf>
    <xf numFmtId="49" fontId="52" fillId="0" borderId="53">
      <alignment horizontal="left" vertical="center" wrapText="1" indent="3"/>
    </xf>
    <xf numFmtId="49" fontId="52" fillId="0" borderId="109">
      <alignment horizontal="center" vertical="center" wrapText="1"/>
    </xf>
    <xf numFmtId="0" fontId="67" fillId="0" borderId="26"/>
    <xf numFmtId="4" fontId="51" fillId="0" borderId="75">
      <alignment horizontal="right"/>
    </xf>
    <xf numFmtId="0" fontId="41" fillId="0" borderId="49"/>
    <xf numFmtId="49" fontId="52" fillId="0" borderId="0">
      <alignment horizontal="left" vertical="center" wrapText="1" indent="3"/>
    </xf>
    <xf numFmtId="49" fontId="51" fillId="0" borderId="0">
      <alignment horizontal="left" vertical="center" wrapText="1" indent="3"/>
    </xf>
    <xf numFmtId="49" fontId="52" fillId="0" borderId="0">
      <alignment horizontal="left" vertical="center" wrapText="1" indent="3"/>
    </xf>
    <xf numFmtId="49" fontId="52" fillId="0" borderId="0">
      <alignment horizontal="left" vertical="center" wrapText="1" indent="3"/>
    </xf>
    <xf numFmtId="49" fontId="52" fillId="0" borderId="0">
      <alignment horizontal="left" vertical="center" wrapText="1" indent="3"/>
    </xf>
    <xf numFmtId="49" fontId="52" fillId="0" borderId="72">
      <alignment horizontal="center" vertical="center" wrapText="1"/>
    </xf>
    <xf numFmtId="0" fontId="66" fillId="0" borderId="30">
      <alignment horizontal="center" vertical="center" textRotation="90" wrapText="1"/>
    </xf>
    <xf numFmtId="49" fontId="51" fillId="0" borderId="75">
      <alignment horizontal="center"/>
    </xf>
    <xf numFmtId="0" fontId="41" fillId="0" borderId="110"/>
    <xf numFmtId="49" fontId="52" fillId="0" borderId="47">
      <alignment horizontal="left" vertical="center" wrapText="1" indent="3"/>
    </xf>
    <xf numFmtId="49" fontId="51" fillId="0" borderId="47">
      <alignment horizontal="left" vertical="center" wrapText="1" indent="3"/>
    </xf>
    <xf numFmtId="49" fontId="52" fillId="0" borderId="47">
      <alignment horizontal="left" vertical="center" wrapText="1" indent="3"/>
    </xf>
    <xf numFmtId="49" fontId="52" fillId="0" borderId="47">
      <alignment horizontal="left" vertical="center" wrapText="1" indent="3"/>
    </xf>
    <xf numFmtId="49" fontId="52" fillId="0" borderId="47">
      <alignment horizontal="left" vertical="center" wrapText="1" indent="3"/>
    </xf>
    <xf numFmtId="49" fontId="52" fillId="0" borderId="107">
      <alignment horizontal="center" vertical="center" wrapText="1"/>
    </xf>
    <xf numFmtId="0" fontId="67" fillId="0" borderId="111">
      <alignment textRotation="90"/>
    </xf>
    <xf numFmtId="0" fontId="66" fillId="0" borderId="0">
      <alignment horizontal="center"/>
    </xf>
    <xf numFmtId="0" fontId="9" fillId="0" borderId="49"/>
    <xf numFmtId="49" fontId="60" fillId="0" borderId="87">
      <alignment horizontal="left" vertical="center" wrapText="1"/>
    </xf>
    <xf numFmtId="49" fontId="65" fillId="0" borderId="87">
      <alignment horizontal="left" vertical="center" wrapText="1"/>
    </xf>
    <xf numFmtId="49" fontId="60" fillId="0" borderId="87">
      <alignment horizontal="left" vertical="center" wrapText="1"/>
    </xf>
    <xf numFmtId="49" fontId="60" fillId="0" borderId="87">
      <alignment horizontal="left" vertical="center" wrapText="1"/>
    </xf>
    <xf numFmtId="49" fontId="60" fillId="0" borderId="87">
      <alignment horizontal="left" vertical="center" wrapText="1"/>
    </xf>
    <xf numFmtId="49" fontId="52" fillId="0" borderId="53">
      <alignment horizontal="center" vertical="center" wrapText="1"/>
    </xf>
    <xf numFmtId="0" fontId="67" fillId="0" borderId="111"/>
    <xf numFmtId="0" fontId="67" fillId="0" borderId="26"/>
    <xf numFmtId="0" fontId="58" fillId="0" borderId="49"/>
    <xf numFmtId="0" fontId="52" fillId="0" borderId="89">
      <alignment horizontal="left" vertical="center" wrapText="1"/>
    </xf>
    <xf numFmtId="0" fontId="51" fillId="0" borderId="89">
      <alignment horizontal="left" vertical="center" wrapText="1"/>
    </xf>
    <xf numFmtId="0" fontId="52" fillId="0" borderId="89">
      <alignment horizontal="left" vertical="center" wrapText="1"/>
    </xf>
    <xf numFmtId="0" fontId="52" fillId="0" borderId="89">
      <alignment horizontal="left" vertical="center" wrapText="1"/>
    </xf>
    <xf numFmtId="0" fontId="52" fillId="0" borderId="89">
      <alignment horizontal="left" vertical="center" wrapText="1"/>
    </xf>
    <xf numFmtId="49" fontId="52" fillId="0" borderId="0">
      <alignment horizontal="center" vertical="center" wrapText="1"/>
    </xf>
    <xf numFmtId="0" fontId="66" fillId="0" borderId="30">
      <alignment horizontal="center" vertical="center" textRotation="90"/>
    </xf>
    <xf numFmtId="0" fontId="66" fillId="0" borderId="30">
      <alignment horizontal="center" vertical="center" textRotation="90" wrapText="1"/>
    </xf>
    <xf numFmtId="0" fontId="51" fillId="0" borderId="93">
      <alignment horizontal="left" vertical="center" wrapText="1"/>
    </xf>
    <xf numFmtId="0" fontId="52" fillId="0" borderId="93">
      <alignment horizontal="left" vertical="center" wrapText="1"/>
    </xf>
    <xf numFmtId="0" fontId="52" fillId="0" borderId="93">
      <alignment horizontal="left" vertical="center" wrapText="1"/>
    </xf>
    <xf numFmtId="0" fontId="52" fillId="0" borderId="93">
      <alignment horizontal="left" vertical="center" wrapText="1"/>
    </xf>
    <xf numFmtId="49" fontId="52" fillId="0" borderId="47">
      <alignment horizontal="center" vertical="center" wrapText="1"/>
    </xf>
    <xf numFmtId="0" fontId="67" fillId="0" borderId="0"/>
    <xf numFmtId="0" fontId="67" fillId="0" borderId="92">
      <alignment textRotation="90"/>
    </xf>
    <xf numFmtId="49" fontId="65" fillId="0" borderId="100">
      <alignment horizontal="left" vertical="center" wrapText="1"/>
    </xf>
    <xf numFmtId="49" fontId="60" fillId="0" borderId="100">
      <alignment horizontal="left" vertical="center" wrapText="1"/>
    </xf>
    <xf numFmtId="49" fontId="60" fillId="0" borderId="100">
      <alignment horizontal="left" vertical="center" wrapText="1"/>
    </xf>
    <xf numFmtId="49" fontId="60" fillId="0" borderId="100">
      <alignment horizontal="left" vertical="center" wrapText="1"/>
    </xf>
    <xf numFmtId="49" fontId="55" fillId="0" borderId="105">
      <alignment horizontal="center" vertical="center" wrapText="1"/>
    </xf>
    <xf numFmtId="0" fontId="67" fillId="0" borderId="31">
      <alignment horizontal="center" vertical="center" wrapText="1"/>
    </xf>
    <xf numFmtId="0" fontId="66" fillId="0" borderId="30">
      <alignment horizontal="center" vertical="center" textRotation="90"/>
    </xf>
    <xf numFmtId="49" fontId="51" fillId="0" borderId="101">
      <alignment horizontal="left" vertical="center" wrapText="1"/>
    </xf>
    <xf numFmtId="49" fontId="52" fillId="0" borderId="101">
      <alignment horizontal="left" vertical="center" wrapText="1"/>
    </xf>
    <xf numFmtId="49" fontId="52" fillId="0" borderId="101">
      <alignment horizontal="left" vertical="center" wrapText="1"/>
    </xf>
    <xf numFmtId="49" fontId="52" fillId="0" borderId="101">
      <alignment horizontal="left" vertical="center" wrapText="1"/>
    </xf>
    <xf numFmtId="49" fontId="52" fillId="0" borderId="112">
      <alignment horizontal="center" vertical="center" wrapText="1"/>
    </xf>
    <xf numFmtId="0" fontId="67" fillId="0" borderId="31">
      <alignment horizontal="center" vertical="center" wrapText="1"/>
    </xf>
    <xf numFmtId="0" fontId="67" fillId="0" borderId="0"/>
    <xf numFmtId="49" fontId="51" fillId="0" borderId="103">
      <alignment horizontal="left" vertical="center" wrapText="1"/>
    </xf>
    <xf numFmtId="49" fontId="52" fillId="0" borderId="103">
      <alignment horizontal="left" vertical="center" wrapText="1"/>
    </xf>
    <xf numFmtId="49" fontId="52" fillId="0" borderId="103">
      <alignment horizontal="left" vertical="center" wrapText="1"/>
    </xf>
    <xf numFmtId="49" fontId="52" fillId="0" borderId="103">
      <alignment horizontal="left" vertical="center" wrapText="1"/>
    </xf>
    <xf numFmtId="0" fontId="17" fillId="0" borderId="67"/>
    <xf numFmtId="0" fontId="66" fillId="0" borderId="113"/>
    <xf numFmtId="0" fontId="67" fillId="0" borderId="31">
      <alignment horizontal="center" vertical="center" wrapText="1"/>
    </xf>
    <xf numFmtId="49" fontId="56" fillId="0" borderId="105">
      <alignment horizontal="center"/>
    </xf>
    <xf numFmtId="0" fontId="67" fillId="0" borderId="31">
      <alignment horizontal="center" vertical="center" wrapText="1"/>
    </xf>
    <xf numFmtId="49" fontId="55" fillId="0" borderId="105">
      <alignment horizontal="center"/>
    </xf>
    <xf numFmtId="49" fontId="55" fillId="0" borderId="105">
      <alignment horizontal="center"/>
    </xf>
    <xf numFmtId="49" fontId="55" fillId="0" borderId="105">
      <alignment horizontal="center"/>
    </xf>
    <xf numFmtId="0" fontId="52" fillId="0" borderId="105">
      <alignment horizontal="center" vertical="center"/>
    </xf>
    <xf numFmtId="0" fontId="68" fillId="0" borderId="114">
      <alignment horizontal="left" vertical="center" wrapText="1"/>
    </xf>
    <xf numFmtId="49" fontId="67" fillId="0" borderId="31">
      <alignment horizontal="center" vertical="center" wrapText="1"/>
    </xf>
    <xf numFmtId="49" fontId="56" fillId="0" borderId="107">
      <alignment horizontal="center" vertical="center" wrapText="1"/>
    </xf>
    <xf numFmtId="49" fontId="67" fillId="0" borderId="31">
      <alignment horizontal="center" vertical="center" wrapText="1"/>
    </xf>
    <xf numFmtId="49" fontId="55" fillId="0" borderId="107">
      <alignment horizontal="center" vertical="center" wrapText="1"/>
    </xf>
    <xf numFmtId="49" fontId="55" fillId="0" borderId="107">
      <alignment horizontal="center" vertical="center" wrapText="1"/>
    </xf>
    <xf numFmtId="49" fontId="55" fillId="0" borderId="107">
      <alignment horizontal="center" vertical="center" wrapText="1"/>
    </xf>
    <xf numFmtId="0" fontId="52" fillId="0" borderId="109">
      <alignment horizontal="center" vertical="center"/>
    </xf>
    <xf numFmtId="0" fontId="67" fillId="0" borderId="115">
      <alignment horizontal="left" vertical="center" wrapText="1" indent="2"/>
    </xf>
    <xf numFmtId="0" fontId="66" fillId="0" borderId="113"/>
    <xf numFmtId="49" fontId="51" fillId="0" borderId="109">
      <alignment horizontal="center" vertical="center" wrapText="1"/>
    </xf>
    <xf numFmtId="49" fontId="52" fillId="0" borderId="109">
      <alignment horizontal="center" vertical="center" wrapText="1"/>
    </xf>
    <xf numFmtId="49" fontId="52" fillId="0" borderId="109">
      <alignment horizontal="center" vertical="center" wrapText="1"/>
    </xf>
    <xf numFmtId="49" fontId="52" fillId="0" borderId="109">
      <alignment horizontal="center" vertical="center" wrapText="1"/>
    </xf>
    <xf numFmtId="0" fontId="52" fillId="0" borderId="72">
      <alignment horizontal="center" vertical="center"/>
    </xf>
    <xf numFmtId="0" fontId="67" fillId="0" borderId="83">
      <alignment horizontal="left" vertical="center" wrapText="1" indent="3"/>
    </xf>
    <xf numFmtId="49" fontId="68" fillId="0" borderId="114">
      <alignment horizontal="left" vertical="center" wrapText="1"/>
    </xf>
    <xf numFmtId="49" fontId="51" fillId="0" borderId="72">
      <alignment horizontal="center" vertical="center" wrapText="1"/>
    </xf>
    <xf numFmtId="49" fontId="52" fillId="0" borderId="72">
      <alignment horizontal="center" vertical="center" wrapText="1"/>
    </xf>
    <xf numFmtId="49" fontId="52" fillId="0" borderId="72">
      <alignment horizontal="center" vertical="center" wrapText="1"/>
    </xf>
    <xf numFmtId="49" fontId="52" fillId="0" borderId="72">
      <alignment horizontal="center" vertical="center" wrapText="1"/>
    </xf>
    <xf numFmtId="0" fontId="52" fillId="0" borderId="107">
      <alignment horizontal="center" vertical="center"/>
    </xf>
    <xf numFmtId="0" fontId="67" fillId="0" borderId="114">
      <alignment horizontal="left" vertical="center" wrapText="1" indent="3"/>
    </xf>
    <xf numFmtId="49" fontId="67" fillId="0" borderId="115">
      <alignment horizontal="left" vertical="center" wrapText="1" indent="2"/>
    </xf>
    <xf numFmtId="49" fontId="51" fillId="0" borderId="107">
      <alignment horizontal="center" vertical="center" wrapText="1"/>
    </xf>
    <xf numFmtId="49" fontId="52" fillId="0" borderId="107">
      <alignment horizontal="center" vertical="center" wrapText="1"/>
    </xf>
    <xf numFmtId="49" fontId="52" fillId="0" borderId="107">
      <alignment horizontal="center" vertical="center" wrapText="1"/>
    </xf>
    <xf numFmtId="49" fontId="52" fillId="0" borderId="107">
      <alignment horizontal="center" vertical="center" wrapText="1"/>
    </xf>
    <xf numFmtId="49" fontId="52" fillId="0" borderId="55">
      <alignment horizontal="center" vertical="center"/>
    </xf>
    <xf numFmtId="0" fontId="67" fillId="0" borderId="116">
      <alignment horizontal="left" vertical="center" wrapText="1" indent="3"/>
    </xf>
    <xf numFmtId="49" fontId="67" fillId="0" borderId="83">
      <alignment horizontal="left" vertical="center" wrapText="1" indent="3"/>
    </xf>
    <xf numFmtId="49" fontId="51" fillId="0" borderId="53">
      <alignment horizontal="center" vertical="center" wrapText="1"/>
    </xf>
    <xf numFmtId="49" fontId="52" fillId="0" borderId="53">
      <alignment horizontal="center" vertical="center" wrapText="1"/>
    </xf>
    <xf numFmtId="49" fontId="52" fillId="0" borderId="53">
      <alignment horizontal="center" vertical="center" wrapText="1"/>
    </xf>
    <xf numFmtId="49" fontId="52" fillId="0" borderId="53">
      <alignment horizontal="center" vertical="center" wrapText="1"/>
    </xf>
    <xf numFmtId="49" fontId="52" fillId="0" borderId="69">
      <alignment horizontal="center" vertical="center"/>
    </xf>
    <xf numFmtId="0" fontId="68" fillId="0" borderId="113">
      <alignment horizontal="left" vertical="center" wrapText="1"/>
    </xf>
    <xf numFmtId="49" fontId="67" fillId="0" borderId="114">
      <alignment horizontal="left" vertical="center" wrapText="1" indent="3"/>
    </xf>
    <xf numFmtId="49" fontId="51" fillId="0" borderId="0">
      <alignment horizontal="center" vertical="center" wrapText="1"/>
    </xf>
    <xf numFmtId="49" fontId="52" fillId="0" borderId="0">
      <alignment horizontal="center" vertical="center" wrapText="1"/>
    </xf>
    <xf numFmtId="49" fontId="52" fillId="0" borderId="0">
      <alignment horizontal="center" vertical="center" wrapText="1"/>
    </xf>
    <xf numFmtId="49" fontId="52" fillId="0" borderId="0">
      <alignment horizontal="center" vertical="center" wrapText="1"/>
    </xf>
    <xf numFmtId="49" fontId="52" fillId="0" borderId="54">
      <alignment horizontal="center" vertical="center"/>
    </xf>
    <xf numFmtId="0" fontId="67" fillId="0" borderId="92">
      <alignment horizontal="left" vertical="center" wrapText="1" indent="3"/>
    </xf>
    <xf numFmtId="49" fontId="67" fillId="0" borderId="116">
      <alignment horizontal="left" vertical="center" wrapText="1" indent="3"/>
    </xf>
    <xf numFmtId="49" fontId="51" fillId="0" borderId="47">
      <alignment horizontal="center" vertical="center" wrapText="1"/>
    </xf>
    <xf numFmtId="49" fontId="52" fillId="0" borderId="47">
      <alignment horizontal="center" vertical="center" wrapText="1"/>
    </xf>
    <xf numFmtId="49" fontId="52" fillId="0" borderId="47">
      <alignment horizontal="center" vertical="center" wrapText="1"/>
    </xf>
    <xf numFmtId="49" fontId="52" fillId="0" borderId="47">
      <alignment horizontal="center" vertical="center" wrapText="1"/>
    </xf>
    <xf numFmtId="49" fontId="52" fillId="0" borderId="38">
      <alignment horizontal="center" vertical="center"/>
    </xf>
    <xf numFmtId="0" fontId="67" fillId="0" borderId="26">
      <alignment horizontal="left" vertical="center" wrapText="1" indent="3"/>
    </xf>
    <xf numFmtId="0" fontId="68" fillId="0" borderId="113">
      <alignment horizontal="left" vertical="center" wrapText="1"/>
    </xf>
    <xf numFmtId="49" fontId="56" fillId="0" borderId="105">
      <alignment horizontal="center" vertical="center" wrapText="1"/>
    </xf>
    <xf numFmtId="49" fontId="55" fillId="0" borderId="105">
      <alignment horizontal="center" vertical="center" wrapText="1"/>
    </xf>
    <xf numFmtId="49" fontId="55" fillId="0" borderId="105">
      <alignment horizontal="center" vertical="center" wrapText="1"/>
    </xf>
    <xf numFmtId="49" fontId="55" fillId="0" borderId="105">
      <alignment horizontal="center" vertical="center" wrapText="1"/>
    </xf>
    <xf numFmtId="49" fontId="52" fillId="0" borderId="47">
      <alignment horizontal="center"/>
    </xf>
    <xf numFmtId="0" fontId="68" fillId="0" borderId="113">
      <alignment horizontal="left" vertical="center" wrapText="1"/>
    </xf>
    <xf numFmtId="49" fontId="67" fillId="0" borderId="92">
      <alignment horizontal="left" vertical="center" wrapText="1" indent="3"/>
    </xf>
    <xf numFmtId="49" fontId="51" fillId="0" borderId="112">
      <alignment horizontal="center" vertical="center" wrapText="1"/>
    </xf>
    <xf numFmtId="49" fontId="52" fillId="0" borderId="112">
      <alignment horizontal="center" vertical="center" wrapText="1"/>
    </xf>
    <xf numFmtId="49" fontId="52" fillId="0" borderId="112">
      <alignment horizontal="center" vertical="center" wrapText="1"/>
    </xf>
    <xf numFmtId="49" fontId="52" fillId="0" borderId="112">
      <alignment horizontal="center" vertical="center" wrapText="1"/>
    </xf>
    <xf numFmtId="0" fontId="52" fillId="0" borderId="53">
      <alignment horizontal="center"/>
    </xf>
    <xf numFmtId="0" fontId="67" fillId="0" borderId="36">
      <alignment horizontal="center" vertical="center" wrapText="1"/>
    </xf>
    <xf numFmtId="49" fontId="67" fillId="0" borderId="26">
      <alignment horizontal="left" vertical="center" wrapText="1" indent="3"/>
    </xf>
    <xf numFmtId="0" fontId="9" fillId="0" borderId="67"/>
    <xf numFmtId="0" fontId="17" fillId="0" borderId="67"/>
    <xf numFmtId="0" fontId="17" fillId="0" borderId="67"/>
    <xf numFmtId="0" fontId="17" fillId="0" borderId="67"/>
    <xf numFmtId="0" fontId="52" fillId="0" borderId="0">
      <alignment horizontal="center"/>
    </xf>
    <xf numFmtId="0" fontId="66" fillId="0" borderId="117">
      <alignment horizontal="center"/>
    </xf>
    <xf numFmtId="49" fontId="68" fillId="0" borderId="113">
      <alignment horizontal="left" vertical="center" wrapText="1"/>
    </xf>
    <xf numFmtId="0" fontId="51" fillId="0" borderId="105">
      <alignment horizontal="center" vertical="center"/>
    </xf>
    <xf numFmtId="0" fontId="52" fillId="0" borderId="105">
      <alignment horizontal="center" vertical="center"/>
    </xf>
    <xf numFmtId="0" fontId="52" fillId="0" borderId="105">
      <alignment horizontal="center" vertical="center"/>
    </xf>
    <xf numFmtId="0" fontId="52" fillId="0" borderId="105">
      <alignment horizontal="center" vertical="center"/>
    </xf>
    <xf numFmtId="49" fontId="52" fillId="0" borderId="47"/>
    <xf numFmtId="0" fontId="66" fillId="0" borderId="118">
      <alignment horizontal="center" vertical="center" wrapText="1"/>
    </xf>
    <xf numFmtId="49" fontId="67" fillId="0" borderId="36">
      <alignment horizontal="center" vertical="center" wrapText="1"/>
    </xf>
    <xf numFmtId="0" fontId="51" fillId="0" borderId="109">
      <alignment horizontal="center" vertical="center"/>
    </xf>
    <xf numFmtId="0" fontId="52" fillId="0" borderId="109">
      <alignment horizontal="center" vertical="center"/>
    </xf>
    <xf numFmtId="0" fontId="52" fillId="0" borderId="109">
      <alignment horizontal="center" vertical="center"/>
    </xf>
    <xf numFmtId="0" fontId="52" fillId="0" borderId="109">
      <alignment horizontal="center" vertical="center"/>
    </xf>
    <xf numFmtId="0" fontId="52" fillId="0" borderId="38">
      <alignment horizontal="center" vertical="top"/>
    </xf>
    <xf numFmtId="0" fontId="67" fillId="0" borderId="52">
      <alignment horizontal="center" vertical="center" wrapText="1"/>
    </xf>
    <xf numFmtId="49" fontId="66" fillId="0" borderId="117">
      <alignment horizontal="center"/>
    </xf>
    <xf numFmtId="0" fontId="51" fillId="0" borderId="72">
      <alignment horizontal="center" vertical="center"/>
    </xf>
    <xf numFmtId="0" fontId="52" fillId="0" borderId="72">
      <alignment horizontal="center" vertical="center"/>
    </xf>
    <xf numFmtId="0" fontId="52" fillId="0" borderId="72">
      <alignment horizontal="center" vertical="center"/>
    </xf>
    <xf numFmtId="0" fontId="52" fillId="0" borderId="72">
      <alignment horizontal="center" vertical="center"/>
    </xf>
    <xf numFmtId="49" fontId="52" fillId="0" borderId="38">
      <alignment horizontal="center" vertical="top" wrapText="1"/>
    </xf>
    <xf numFmtId="0" fontId="67" fillId="0" borderId="51">
      <alignment horizontal="center" vertical="center" wrapText="1"/>
    </xf>
    <xf numFmtId="49" fontId="66" fillId="0" borderId="118">
      <alignment horizontal="center" vertical="center" wrapText="1"/>
    </xf>
    <xf numFmtId="0" fontId="51" fillId="0" borderId="107">
      <alignment horizontal="center" vertical="center"/>
    </xf>
    <xf numFmtId="0" fontId="52" fillId="0" borderId="107">
      <alignment horizontal="center" vertical="center"/>
    </xf>
    <xf numFmtId="0" fontId="52" fillId="0" borderId="107">
      <alignment horizontal="center" vertical="center"/>
    </xf>
    <xf numFmtId="0" fontId="52" fillId="0" borderId="107">
      <alignment horizontal="center" vertical="center"/>
    </xf>
    <xf numFmtId="0" fontId="52" fillId="0" borderId="69"/>
    <xf numFmtId="0" fontId="67" fillId="0" borderId="118">
      <alignment horizontal="center" vertical="center" wrapText="1"/>
    </xf>
    <xf numFmtId="49" fontId="67" fillId="0" borderId="52">
      <alignment horizontal="center" vertical="center" wrapText="1"/>
    </xf>
    <xf numFmtId="49" fontId="51" fillId="0" borderId="55">
      <alignment horizontal="center" vertical="center"/>
    </xf>
    <xf numFmtId="49" fontId="67" fillId="0" borderId="52">
      <alignment horizontal="center" vertical="center" wrapText="1"/>
    </xf>
    <xf numFmtId="49" fontId="52" fillId="0" borderId="55">
      <alignment horizontal="center" vertical="center"/>
    </xf>
    <xf numFmtId="49" fontId="52" fillId="0" borderId="55">
      <alignment horizontal="center" vertical="center"/>
    </xf>
    <xf numFmtId="49" fontId="52" fillId="0" borderId="55">
      <alignment horizontal="center" vertical="center"/>
    </xf>
    <xf numFmtId="4" fontId="52" fillId="0" borderId="53">
      <alignment horizontal="right"/>
    </xf>
    <xf numFmtId="0" fontId="67" fillId="0" borderId="119">
      <alignment horizontal="center" vertical="center" wrapText="1"/>
    </xf>
    <xf numFmtId="49" fontId="67" fillId="0" borderId="51">
      <alignment horizontal="center" vertical="center" wrapText="1"/>
    </xf>
    <xf numFmtId="49" fontId="51" fillId="0" borderId="69">
      <alignment horizontal="center" vertical="center"/>
    </xf>
    <xf numFmtId="49" fontId="52" fillId="0" borderId="69">
      <alignment horizontal="center" vertical="center"/>
    </xf>
    <xf numFmtId="49" fontId="52" fillId="0" borderId="69">
      <alignment horizontal="center" vertical="center"/>
    </xf>
    <xf numFmtId="49" fontId="52" fillId="0" borderId="69">
      <alignment horizontal="center" vertical="center"/>
    </xf>
    <xf numFmtId="4" fontId="52" fillId="0" borderId="0">
      <alignment horizontal="right" shrinkToFit="1"/>
    </xf>
    <xf numFmtId="0" fontId="67" fillId="0" borderId="7">
      <alignment horizontal="center" vertical="center" wrapText="1"/>
    </xf>
    <xf numFmtId="49" fontId="67" fillId="0" borderId="118">
      <alignment horizontal="center" vertical="center" wrapText="1"/>
    </xf>
    <xf numFmtId="49" fontId="51" fillId="0" borderId="54">
      <alignment horizontal="center" vertical="center"/>
    </xf>
    <xf numFmtId="49" fontId="52" fillId="0" borderId="54">
      <alignment horizontal="center" vertical="center"/>
    </xf>
    <xf numFmtId="49" fontId="52" fillId="0" borderId="54">
      <alignment horizontal="center" vertical="center"/>
    </xf>
    <xf numFmtId="49" fontId="52" fillId="0" borderId="54">
      <alignment horizontal="center" vertical="center"/>
    </xf>
    <xf numFmtId="4" fontId="52" fillId="0" borderId="47">
      <alignment horizontal="right"/>
    </xf>
    <xf numFmtId="0" fontId="67" fillId="0" borderId="26">
      <alignment horizontal="center" vertical="center" wrapText="1"/>
    </xf>
    <xf numFmtId="49" fontId="67" fillId="0" borderId="119">
      <alignment horizontal="center" vertical="center" wrapText="1"/>
    </xf>
    <xf numFmtId="49" fontId="51" fillId="0" borderId="38">
      <alignment horizontal="center" vertical="center"/>
    </xf>
    <xf numFmtId="49" fontId="52" fillId="0" borderId="38">
      <alignment horizontal="center" vertical="center"/>
    </xf>
    <xf numFmtId="49" fontId="52" fillId="0" borderId="38">
      <alignment horizontal="center" vertical="center"/>
    </xf>
    <xf numFmtId="49" fontId="52" fillId="0" borderId="38">
      <alignment horizontal="center" vertical="center"/>
    </xf>
    <xf numFmtId="4" fontId="52" fillId="0" borderId="96">
      <alignment horizontal="right"/>
    </xf>
    <xf numFmtId="0" fontId="66" fillId="0" borderId="117">
      <alignment horizontal="center" vertical="center" wrapText="1"/>
    </xf>
    <xf numFmtId="49" fontId="67" fillId="0" borderId="7">
      <alignment horizontal="center" vertical="center" wrapText="1"/>
    </xf>
    <xf numFmtId="49" fontId="51" fillId="0" borderId="47">
      <alignment horizontal="center"/>
    </xf>
    <xf numFmtId="49" fontId="52" fillId="0" borderId="47">
      <alignment horizontal="center"/>
    </xf>
    <xf numFmtId="49" fontId="52" fillId="0" borderId="47">
      <alignment horizontal="center"/>
    </xf>
    <xf numFmtId="49" fontId="52" fillId="0" borderId="47">
      <alignment horizontal="center"/>
    </xf>
    <xf numFmtId="0" fontId="52" fillId="0" borderId="53"/>
    <xf numFmtId="0" fontId="66" fillId="0" borderId="31">
      <alignment horizontal="center" vertical="center"/>
    </xf>
    <xf numFmtId="49" fontId="67" fillId="0" borderId="26">
      <alignment horizontal="center" vertical="center" wrapText="1"/>
    </xf>
    <xf numFmtId="0" fontId="51" fillId="0" borderId="53">
      <alignment horizontal="center"/>
    </xf>
    <xf numFmtId="0" fontId="52" fillId="0" borderId="53">
      <alignment horizontal="center"/>
    </xf>
    <xf numFmtId="0" fontId="52" fillId="0" borderId="53">
      <alignment horizontal="center"/>
    </xf>
    <xf numFmtId="0" fontId="52" fillId="0" borderId="53">
      <alignment horizontal="center"/>
    </xf>
    <xf numFmtId="0" fontId="52" fillId="0" borderId="38">
      <alignment horizontal="center" vertical="top" wrapText="1"/>
    </xf>
    <xf numFmtId="0" fontId="67" fillId="0" borderId="24">
      <alignment horizontal="right" shrinkToFit="1"/>
    </xf>
    <xf numFmtId="49" fontId="66" fillId="0" borderId="117">
      <alignment horizontal="center" vertical="center" wrapText="1"/>
    </xf>
    <xf numFmtId="0" fontId="51" fillId="0" borderId="0">
      <alignment horizontal="center"/>
    </xf>
    <xf numFmtId="0" fontId="52" fillId="0" borderId="0">
      <alignment horizontal="center"/>
    </xf>
    <xf numFmtId="0" fontId="52" fillId="0" borderId="0">
      <alignment horizontal="center"/>
    </xf>
    <xf numFmtId="0" fontId="52" fillId="0" borderId="0">
      <alignment horizontal="center"/>
    </xf>
    <xf numFmtId="0" fontId="52" fillId="0" borderId="47">
      <alignment horizontal="center"/>
    </xf>
    <xf numFmtId="0" fontId="67" fillId="0" borderId="31">
      <alignment horizontal="right" shrinkToFit="1"/>
    </xf>
    <xf numFmtId="0" fontId="67" fillId="0" borderId="67"/>
    <xf numFmtId="49" fontId="51" fillId="0" borderId="47"/>
    <xf numFmtId="49" fontId="52" fillId="0" borderId="47"/>
    <xf numFmtId="49" fontId="52" fillId="0" borderId="47"/>
    <xf numFmtId="49" fontId="52" fillId="0" borderId="47"/>
    <xf numFmtId="49" fontId="52" fillId="0" borderId="53">
      <alignment horizontal="center"/>
    </xf>
    <xf numFmtId="0" fontId="67" fillId="0" borderId="120"/>
    <xf numFmtId="0" fontId="66" fillId="0" borderId="31">
      <alignment horizontal="center" vertical="center"/>
    </xf>
    <xf numFmtId="0" fontId="51" fillId="0" borderId="38">
      <alignment horizontal="center" vertical="top"/>
    </xf>
    <xf numFmtId="0" fontId="66" fillId="0" borderId="31">
      <alignment horizontal="center" vertical="center"/>
    </xf>
    <xf numFmtId="0" fontId="52" fillId="0" borderId="38">
      <alignment horizontal="center" vertical="top"/>
    </xf>
    <xf numFmtId="0" fontId="52" fillId="0" borderId="38">
      <alignment horizontal="center" vertical="top"/>
    </xf>
    <xf numFmtId="0" fontId="52" fillId="0" borderId="38">
      <alignment horizontal="center" vertical="top"/>
    </xf>
    <xf numFmtId="49" fontId="52" fillId="0" borderId="0">
      <alignment horizontal="left"/>
    </xf>
    <xf numFmtId="0" fontId="67" fillId="0" borderId="62">
      <alignment horizontal="right" shrinkToFit="1"/>
    </xf>
    <xf numFmtId="4" fontId="67" fillId="0" borderId="24">
      <alignment horizontal="right"/>
    </xf>
    <xf numFmtId="49" fontId="51" fillId="0" borderId="38">
      <alignment horizontal="center" vertical="top" wrapText="1"/>
    </xf>
    <xf numFmtId="49" fontId="52" fillId="0" borderId="38">
      <alignment horizontal="center" vertical="top" wrapText="1"/>
    </xf>
    <xf numFmtId="49" fontId="52" fillId="0" borderId="38">
      <alignment horizontal="center" vertical="top" wrapText="1"/>
    </xf>
    <xf numFmtId="49" fontId="52" fillId="0" borderId="38">
      <alignment horizontal="center" vertical="top" wrapText="1"/>
    </xf>
    <xf numFmtId="4" fontId="52" fillId="0" borderId="69">
      <alignment horizontal="right"/>
    </xf>
    <xf numFmtId="0" fontId="67" fillId="0" borderId="36">
      <alignment horizontal="right" shrinkToFit="1"/>
    </xf>
    <xf numFmtId="4" fontId="67" fillId="0" borderId="31">
      <alignment horizontal="right"/>
    </xf>
    <xf numFmtId="0" fontId="51" fillId="0" borderId="69"/>
    <xf numFmtId="4" fontId="67" fillId="0" borderId="31">
      <alignment horizontal="right"/>
    </xf>
    <xf numFmtId="0" fontId="52" fillId="0" borderId="69"/>
    <xf numFmtId="0" fontId="52" fillId="0" borderId="69"/>
    <xf numFmtId="0" fontId="52" fillId="0" borderId="69"/>
    <xf numFmtId="0" fontId="52" fillId="0" borderId="38">
      <alignment horizontal="center" vertical="top"/>
    </xf>
    <xf numFmtId="0" fontId="67" fillId="0" borderId="7">
      <alignment horizontal="right" shrinkToFit="1"/>
    </xf>
    <xf numFmtId="0" fontId="67" fillId="0" borderId="120"/>
    <xf numFmtId="4" fontId="51" fillId="0" borderId="53">
      <alignment horizontal="right"/>
    </xf>
    <xf numFmtId="4" fontId="52" fillId="0" borderId="53">
      <alignment horizontal="right"/>
    </xf>
    <xf numFmtId="4" fontId="52" fillId="0" borderId="53">
      <alignment horizontal="right"/>
    </xf>
    <xf numFmtId="4" fontId="52" fillId="0" borderId="53">
      <alignment horizontal="right"/>
    </xf>
    <xf numFmtId="4" fontId="52" fillId="0" borderId="121">
      <alignment horizontal="right"/>
    </xf>
    <xf numFmtId="0" fontId="67" fillId="0" borderId="31">
      <alignment horizontal="center" vertical="center" wrapText="1"/>
    </xf>
    <xf numFmtId="4" fontId="67" fillId="0" borderId="62">
      <alignment horizontal="right"/>
    </xf>
    <xf numFmtId="4" fontId="51" fillId="0" borderId="0">
      <alignment horizontal="right" shrinkToFit="1"/>
    </xf>
    <xf numFmtId="4" fontId="52" fillId="0" borderId="0">
      <alignment horizontal="right" shrinkToFit="1"/>
    </xf>
    <xf numFmtId="4" fontId="52" fillId="0" borderId="0">
      <alignment horizontal="right" shrinkToFit="1"/>
    </xf>
    <xf numFmtId="4" fontId="52" fillId="0" borderId="0">
      <alignment horizontal="right" shrinkToFit="1"/>
    </xf>
    <xf numFmtId="0" fontId="52" fillId="0" borderId="121"/>
    <xf numFmtId="0" fontId="67" fillId="0" borderId="7"/>
    <xf numFmtId="4" fontId="67" fillId="0" borderId="36">
      <alignment horizontal="right"/>
    </xf>
    <xf numFmtId="4" fontId="51" fillId="0" borderId="47">
      <alignment horizontal="right"/>
    </xf>
    <xf numFmtId="4" fontId="52" fillId="0" borderId="47">
      <alignment horizontal="right"/>
    </xf>
    <xf numFmtId="4" fontId="52" fillId="0" borderId="47">
      <alignment horizontal="right"/>
    </xf>
    <xf numFmtId="4" fontId="52" fillId="0" borderId="47">
      <alignment horizontal="right"/>
    </xf>
    <xf numFmtId="4" fontId="52" fillId="0" borderId="122">
      <alignment horizontal="right"/>
    </xf>
    <xf numFmtId="0" fontId="67" fillId="0" borderId="0">
      <alignment horizontal="right"/>
    </xf>
    <xf numFmtId="4" fontId="67" fillId="0" borderId="7">
      <alignment horizontal="right" shrinkToFit="1"/>
    </xf>
    <xf numFmtId="4" fontId="51" fillId="0" borderId="96">
      <alignment horizontal="right"/>
    </xf>
    <xf numFmtId="4" fontId="52" fillId="0" borderId="96">
      <alignment horizontal="right"/>
    </xf>
    <xf numFmtId="4" fontId="52" fillId="0" borderId="96">
      <alignment horizontal="right"/>
    </xf>
    <xf numFmtId="4" fontId="52" fillId="0" borderId="96">
      <alignment horizontal="right"/>
    </xf>
    <xf numFmtId="0" fontId="66" fillId="0" borderId="71">
      <alignment horizontal="center" vertical="center"/>
    </xf>
    <xf numFmtId="0" fontId="67" fillId="0" borderId="31">
      <alignment horizontal="center" vertical="center" wrapText="1"/>
    </xf>
    <xf numFmtId="0" fontId="51" fillId="0" borderId="53"/>
    <xf numFmtId="0" fontId="67" fillId="0" borderId="31">
      <alignment horizontal="center" vertical="center" wrapText="1"/>
    </xf>
    <xf numFmtId="0" fontId="52" fillId="0" borderId="53"/>
    <xf numFmtId="0" fontId="52" fillId="0" borderId="53"/>
    <xf numFmtId="0" fontId="52" fillId="0" borderId="53"/>
    <xf numFmtId="0" fontId="67" fillId="0" borderId="123">
      <alignment horizontal="center" vertical="center" wrapText="1"/>
    </xf>
    <xf numFmtId="0" fontId="67" fillId="0" borderId="7"/>
    <xf numFmtId="0" fontId="51" fillId="0" borderId="38">
      <alignment horizontal="center" vertical="top" wrapText="1"/>
    </xf>
    <xf numFmtId="0" fontId="52" fillId="0" borderId="38">
      <alignment horizontal="center" vertical="top" wrapText="1"/>
    </xf>
    <xf numFmtId="0" fontId="52" fillId="0" borderId="38">
      <alignment horizontal="center" vertical="top" wrapText="1"/>
    </xf>
    <xf numFmtId="0" fontId="52" fillId="0" borderId="38">
      <alignment horizontal="center" vertical="top" wrapText="1"/>
    </xf>
    <xf numFmtId="0" fontId="67" fillId="0" borderId="25">
      <alignment horizontal="right" shrinkToFit="1"/>
    </xf>
    <xf numFmtId="0" fontId="67" fillId="0" borderId="0">
      <alignment horizontal="right"/>
    </xf>
    <xf numFmtId="0" fontId="51" fillId="0" borderId="47">
      <alignment horizontal="center"/>
    </xf>
    <xf numFmtId="0" fontId="52" fillId="0" borderId="47">
      <alignment horizontal="center"/>
    </xf>
    <xf numFmtId="0" fontId="52" fillId="0" borderId="47">
      <alignment horizontal="center"/>
    </xf>
    <xf numFmtId="0" fontId="52" fillId="0" borderId="47">
      <alignment horizontal="center"/>
    </xf>
    <xf numFmtId="0" fontId="67" fillId="0" borderId="32">
      <alignment horizontal="right" shrinkToFit="1"/>
    </xf>
    <xf numFmtId="0" fontId="66" fillId="0" borderId="71">
      <alignment horizontal="center" vertical="center"/>
    </xf>
    <xf numFmtId="49" fontId="51" fillId="0" borderId="53">
      <alignment horizontal="center"/>
    </xf>
    <xf numFmtId="0" fontId="66" fillId="0" borderId="71">
      <alignment horizontal="center" vertical="center"/>
    </xf>
    <xf numFmtId="49" fontId="52" fillId="0" borderId="53">
      <alignment horizontal="center"/>
    </xf>
    <xf numFmtId="49" fontId="52" fillId="0" borderId="53">
      <alignment horizontal="center"/>
    </xf>
    <xf numFmtId="49" fontId="52" fillId="0" borderId="53">
      <alignment horizontal="center"/>
    </xf>
    <xf numFmtId="0" fontId="67" fillId="0" borderId="98"/>
    <xf numFmtId="49" fontId="67" fillId="0" borderId="123">
      <alignment horizontal="center" vertical="center" wrapText="1"/>
    </xf>
    <xf numFmtId="49" fontId="51" fillId="0" borderId="0">
      <alignment horizontal="left"/>
    </xf>
    <xf numFmtId="49" fontId="52" fillId="0" borderId="0">
      <alignment horizontal="left"/>
    </xf>
    <xf numFmtId="49" fontId="52" fillId="0" borderId="0">
      <alignment horizontal="left"/>
    </xf>
    <xf numFmtId="49" fontId="52" fillId="0" borderId="0">
      <alignment horizontal="left"/>
    </xf>
    <xf numFmtId="0" fontId="67" fillId="0" borderId="75">
      <alignment horizontal="right" shrinkToFit="1"/>
    </xf>
    <xf numFmtId="4" fontId="67" fillId="0" borderId="25">
      <alignment horizontal="right"/>
    </xf>
    <xf numFmtId="4" fontId="51" fillId="0" borderId="69">
      <alignment horizontal="right"/>
    </xf>
    <xf numFmtId="4" fontId="52" fillId="0" borderId="69">
      <alignment horizontal="right"/>
    </xf>
    <xf numFmtId="4" fontId="52" fillId="0" borderId="69">
      <alignment horizontal="right"/>
    </xf>
    <xf numFmtId="4" fontId="52" fillId="0" borderId="69">
      <alignment horizontal="right"/>
    </xf>
    <xf numFmtId="0" fontId="67" fillId="0" borderId="37">
      <alignment horizontal="right" shrinkToFit="1"/>
    </xf>
    <xf numFmtId="4" fontId="67" fillId="0" borderId="32">
      <alignment horizontal="right"/>
    </xf>
    <xf numFmtId="0" fontId="51" fillId="0" borderId="38">
      <alignment horizontal="center" vertical="top"/>
    </xf>
    <xf numFmtId="0" fontId="52" fillId="0" borderId="38">
      <alignment horizontal="center" vertical="top"/>
    </xf>
    <xf numFmtId="0" fontId="52" fillId="0" borderId="38">
      <alignment horizontal="center" vertical="top"/>
    </xf>
    <xf numFmtId="0" fontId="52" fillId="0" borderId="38">
      <alignment horizontal="center" vertical="top"/>
    </xf>
    <xf numFmtId="0" fontId="67" fillId="0" borderId="26">
      <alignment horizontal="right"/>
    </xf>
    <xf numFmtId="0" fontId="67" fillId="0" borderId="98"/>
    <xf numFmtId="4" fontId="51" fillId="0" borderId="121">
      <alignment horizontal="right"/>
    </xf>
    <xf numFmtId="4" fontId="52" fillId="0" borderId="121">
      <alignment horizontal="right"/>
    </xf>
    <xf numFmtId="4" fontId="52" fillId="0" borderId="121">
      <alignment horizontal="right"/>
    </xf>
    <xf numFmtId="4" fontId="52" fillId="0" borderId="121">
      <alignment horizontal="right"/>
    </xf>
    <xf numFmtId="0" fontId="67" fillId="0" borderId="12">
      <alignment horizontal="right" shrinkToFit="1"/>
    </xf>
    <xf numFmtId="4" fontId="67" fillId="0" borderId="75">
      <alignment horizontal="right"/>
    </xf>
    <xf numFmtId="0" fontId="51" fillId="0" borderId="121"/>
    <xf numFmtId="0" fontId="52" fillId="0" borderId="121"/>
    <xf numFmtId="0" fontId="52" fillId="0" borderId="121"/>
    <xf numFmtId="0" fontId="52" fillId="0" borderId="121"/>
    <xf numFmtId="0" fontId="67" fillId="0" borderId="12"/>
    <xf numFmtId="4" fontId="67" fillId="0" borderId="37">
      <alignment horizontal="right"/>
    </xf>
    <xf numFmtId="4" fontId="51" fillId="0" borderId="122">
      <alignment horizontal="right"/>
    </xf>
    <xf numFmtId="4" fontId="52" fillId="0" borderId="122">
      <alignment horizontal="right"/>
    </xf>
    <xf numFmtId="4" fontId="52" fillId="0" borderId="122">
      <alignment horizontal="right"/>
    </xf>
    <xf numFmtId="4" fontId="52" fillId="0" borderId="122">
      <alignment horizontal="right"/>
    </xf>
    <xf numFmtId="0" fontId="53" fillId="0" borderId="124">
      <alignment horizontal="center"/>
    </xf>
    <xf numFmtId="0" fontId="53" fillId="0" borderId="124">
      <alignment horizontal="center"/>
    </xf>
    <xf numFmtId="0" fontId="53" fillId="0" borderId="125">
      <alignment horizontal="center"/>
    </xf>
    <xf numFmtId="0" fontId="53" fillId="0" borderId="125">
      <alignment horizontal="center"/>
    </xf>
    <xf numFmtId="0" fontId="53" fillId="0" borderId="30">
      <alignment horizontal="center"/>
    </xf>
    <xf numFmtId="0" fontId="53" fillId="0" borderId="30">
      <alignment horizontal="center"/>
    </xf>
    <xf numFmtId="0" fontId="69" fillId="0" borderId="126">
      <alignment horizontal="center" vertical="center" wrapText="1"/>
    </xf>
    <xf numFmtId="0" fontId="69" fillId="41" borderId="127">
      <alignment horizontal="center" vertical="center" wrapText="1"/>
    </xf>
    <xf numFmtId="0" fontId="69" fillId="0" borderId="30">
      <alignment horizontal="center" vertical="center" wrapText="1"/>
    </xf>
    <xf numFmtId="0" fontId="69" fillId="0" borderId="128">
      <alignment horizontal="center" vertical="center" wrapText="1"/>
    </xf>
    <xf numFmtId="0" fontId="53" fillId="0" borderId="30"/>
    <xf numFmtId="0" fontId="53" fillId="0" borderId="128"/>
    <xf numFmtId="0" fontId="53" fillId="0" borderId="129"/>
    <xf numFmtId="0" fontId="53" fillId="9" borderId="118">
      <alignment horizontal="center"/>
    </xf>
    <xf numFmtId="0" fontId="50" fillId="20" borderId="0"/>
    <xf numFmtId="0" fontId="50" fillId="37" borderId="0"/>
    <xf numFmtId="0" fontId="41" fillId="40" borderId="0">
      <alignment horizontal="left"/>
    </xf>
    <xf numFmtId="0" fontId="70" fillId="42" borderId="0"/>
    <xf numFmtId="0" fontId="9" fillId="40" borderId="0"/>
    <xf numFmtId="0" fontId="17" fillId="43" borderId="0"/>
    <xf numFmtId="0" fontId="17" fillId="43" borderId="0"/>
    <xf numFmtId="0" fontId="17" fillId="43" borderId="0"/>
    <xf numFmtId="0" fontId="17" fillId="43" borderId="0"/>
    <xf numFmtId="0" fontId="71" fillId="43" borderId="0"/>
    <xf numFmtId="0" fontId="53" fillId="41" borderId="30"/>
    <xf numFmtId="0" fontId="53" fillId="41" borderId="120">
      <alignment horizontal="center"/>
    </xf>
    <xf numFmtId="0" fontId="53" fillId="41" borderId="62">
      <alignment horizontal="center"/>
    </xf>
    <xf numFmtId="0" fontId="53" fillId="0" borderId="120">
      <alignment horizontal="center"/>
    </xf>
    <xf numFmtId="0" fontId="53" fillId="0" borderId="62">
      <alignment horizontal="center"/>
    </xf>
    <xf numFmtId="0" fontId="69" fillId="41" borderId="30">
      <alignment horizontal="center"/>
    </xf>
    <xf numFmtId="0" fontId="53" fillId="0" borderId="128">
      <alignment horizontal="center"/>
    </xf>
    <xf numFmtId="0" fontId="69" fillId="0" borderId="31">
      <alignment horizontal="center"/>
    </xf>
    <xf numFmtId="0" fontId="72" fillId="0" borderId="31">
      <alignment horizontal="center"/>
    </xf>
    <xf numFmtId="0" fontId="53" fillId="41" borderId="125">
      <alignment horizontal="center"/>
    </xf>
    <xf numFmtId="0" fontId="64" fillId="0" borderId="0"/>
    <xf numFmtId="0" fontId="73" fillId="0" borderId="0"/>
    <xf numFmtId="0" fontId="41" fillId="0" borderId="0">
      <alignment horizontal="left"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1" fillId="0" borderId="0"/>
    <xf numFmtId="0" fontId="53" fillId="0" borderId="62"/>
    <xf numFmtId="0" fontId="53" fillId="0" borderId="31"/>
    <xf numFmtId="0" fontId="53" fillId="0" borderId="30"/>
    <xf numFmtId="0" fontId="8" fillId="0" borderId="130"/>
    <xf numFmtId="0" fontId="53" fillId="0" borderId="131">
      <alignment horizontal="center"/>
    </xf>
    <xf numFmtId="0" fontId="8" fillId="0" borderId="30"/>
    <xf numFmtId="0" fontId="53" fillId="41" borderId="92">
      <alignment horizontal="center"/>
    </xf>
    <xf numFmtId="0" fontId="53" fillId="41" borderId="0">
      <alignment horizontal="center" vertical="center"/>
    </xf>
    <xf numFmtId="0" fontId="53" fillId="41" borderId="30">
      <alignment horizontal="center" vertical="top" wrapText="1"/>
    </xf>
    <xf numFmtId="0" fontId="53" fillId="41" borderId="30">
      <alignment horizontal="center" vertical="top" wrapText="1"/>
    </xf>
    <xf numFmtId="0" fontId="50" fillId="0" borderId="0">
      <alignment horizontal="left"/>
    </xf>
    <xf numFmtId="0" fontId="51" fillId="0" borderId="0">
      <alignment horizontal="left"/>
    </xf>
    <xf numFmtId="0" fontId="57" fillId="0" borderId="0">
      <alignment horizontal="left" vertical="center" wrapText="1"/>
    </xf>
    <xf numFmtId="0" fontId="70" fillId="0" borderId="0"/>
    <xf numFmtId="0" fontId="7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6" fillId="0" borderId="0">
      <alignment horizontal="center" vertical="center" wrapText="1"/>
    </xf>
    <xf numFmtId="0" fontId="53" fillId="41" borderId="120">
      <alignment horizontal="center" wrapText="1"/>
    </xf>
    <xf numFmtId="0" fontId="53" fillId="41" borderId="62">
      <alignment horizontal="center" wrapText="1"/>
    </xf>
    <xf numFmtId="0" fontId="53" fillId="41" borderId="31">
      <alignment horizontal="center" wrapText="1"/>
    </xf>
    <xf numFmtId="0" fontId="53" fillId="41" borderId="120">
      <alignment horizontal="center"/>
    </xf>
    <xf numFmtId="0" fontId="53" fillId="41" borderId="71">
      <alignment horizontal="center"/>
    </xf>
    <xf numFmtId="0" fontId="69" fillId="41" borderId="120">
      <alignment horizontal="center" wrapText="1"/>
    </xf>
    <xf numFmtId="0" fontId="53" fillId="41" borderId="62">
      <alignment horizontal="center" wrapText="1"/>
    </xf>
    <xf numFmtId="0" fontId="53" fillId="41" borderId="120">
      <alignment horizontal="center" wrapText="1"/>
    </xf>
    <xf numFmtId="0" fontId="53" fillId="41" borderId="132">
      <alignment horizontal="center" wrapText="1"/>
    </xf>
    <xf numFmtId="0" fontId="53" fillId="41" borderId="31">
      <alignment horizontal="center" wrapText="1"/>
    </xf>
    <xf numFmtId="0" fontId="50" fillId="0" borderId="0"/>
    <xf numFmtId="0" fontId="51" fillId="0" borderId="0"/>
    <xf numFmtId="0" fontId="53" fillId="0" borderId="0">
      <alignment horizontal="left" vertical="center"/>
    </xf>
    <xf numFmtId="0" fontId="77" fillId="0" borderId="0">
      <alignment horizontal="center"/>
    </xf>
    <xf numFmtId="0" fontId="51" fillId="0" borderId="0">
      <alignment horizontal="left"/>
    </xf>
    <xf numFmtId="0" fontId="52" fillId="0" borderId="0">
      <alignment horizontal="left"/>
    </xf>
    <xf numFmtId="0" fontId="52" fillId="0" borderId="0">
      <alignment horizontal="left"/>
    </xf>
    <xf numFmtId="0" fontId="52" fillId="0" borderId="0">
      <alignment horizontal="left"/>
    </xf>
    <xf numFmtId="0" fontId="52" fillId="0" borderId="0">
      <alignment horizontal="left"/>
    </xf>
    <xf numFmtId="0" fontId="43" fillId="0" borderId="47">
      <alignment horizontal="center"/>
    </xf>
    <xf numFmtId="0" fontId="69" fillId="41" borderId="62">
      <alignment horizontal="center" wrapText="1"/>
    </xf>
    <xf numFmtId="0" fontId="53" fillId="41" borderId="133">
      <alignment horizontal="center" wrapText="1"/>
    </xf>
    <xf numFmtId="0" fontId="69" fillId="41" borderId="134">
      <alignment horizontal="center" wrapText="1"/>
    </xf>
    <xf numFmtId="0" fontId="69" fillId="41" borderId="31">
      <alignment horizontal="center" wrapText="1"/>
    </xf>
    <xf numFmtId="0" fontId="8" fillId="0" borderId="135"/>
    <xf numFmtId="0" fontId="53" fillId="41" borderId="136">
      <alignment horizontal="center" wrapText="1"/>
    </xf>
    <xf numFmtId="0" fontId="8" fillId="0" borderId="137"/>
    <xf numFmtId="0" fontId="53" fillId="41" borderId="131">
      <alignment horizontal="center" wrapText="1"/>
    </xf>
    <xf numFmtId="0" fontId="53" fillId="41" borderId="92">
      <alignment horizontal="center" wrapText="1"/>
    </xf>
    <xf numFmtId="0" fontId="41" fillId="0" borderId="86">
      <alignment horizontal="center"/>
    </xf>
    <xf numFmtId="0" fontId="64" fillId="0" borderId="0">
      <alignment horizontal="center"/>
    </xf>
    <xf numFmtId="0" fontId="56" fillId="0" borderId="0">
      <alignment horizontal="center"/>
    </xf>
    <xf numFmtId="0" fontId="53" fillId="0" borderId="0">
      <alignment horizontal="left" vertical="center"/>
    </xf>
    <xf numFmtId="0" fontId="78" fillId="0" borderId="0">
      <alignment horizontal="center"/>
    </xf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9" fillId="0" borderId="53">
      <alignment horizontal="center" vertical="top"/>
    </xf>
    <xf numFmtId="0" fontId="41" fillId="0" borderId="88">
      <alignment horizontal="center"/>
    </xf>
    <xf numFmtId="0" fontId="41" fillId="0" borderId="0"/>
    <xf numFmtId="0" fontId="53" fillId="0" borderId="0"/>
    <xf numFmtId="0" fontId="53" fillId="41" borderId="0"/>
    <xf numFmtId="0" fontId="53" fillId="41" borderId="31">
      <alignment horizontal="center" vertical="top"/>
    </xf>
    <xf numFmtId="0" fontId="53" fillId="41" borderId="128">
      <alignment horizontal="center"/>
    </xf>
    <xf numFmtId="0" fontId="53" fillId="41" borderId="128">
      <alignment horizontal="center" wrapText="1"/>
    </xf>
    <xf numFmtId="0" fontId="53" fillId="41" borderId="138">
      <alignment horizontal="center" wrapText="1"/>
    </xf>
    <xf numFmtId="0" fontId="53" fillId="41" borderId="139">
      <alignment horizontal="center" wrapText="1"/>
    </xf>
    <xf numFmtId="0" fontId="53" fillId="41" borderId="140">
      <alignment horizontal="center" wrapText="1"/>
    </xf>
    <xf numFmtId="0" fontId="50" fillId="20" borderId="26"/>
    <xf numFmtId="0" fontId="50" fillId="37" borderId="26"/>
    <xf numFmtId="0" fontId="53" fillId="0" borderId="0">
      <alignment horizontal="center" vertical="center"/>
    </xf>
    <xf numFmtId="0" fontId="80" fillId="0" borderId="0">
      <alignment horizontal="center"/>
    </xf>
    <xf numFmtId="0" fontId="18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79" fillId="0" borderId="0">
      <alignment horizontal="center" vertical="top"/>
    </xf>
    <xf numFmtId="0" fontId="53" fillId="41" borderId="141">
      <alignment horizontal="center" wrapText="1"/>
    </xf>
    <xf numFmtId="0" fontId="53" fillId="41" borderId="137">
      <alignment horizontal="center" wrapText="1"/>
    </xf>
    <xf numFmtId="0" fontId="41" fillId="41" borderId="0"/>
    <xf numFmtId="0" fontId="53" fillId="0" borderId="31">
      <alignment horizontal="center" vertical="top" wrapText="1"/>
    </xf>
    <xf numFmtId="0" fontId="54" fillId="0" borderId="31">
      <alignment horizontal="center" vertical="top" wrapText="1"/>
    </xf>
    <xf numFmtId="0" fontId="41" fillId="0" borderId="31">
      <alignment horizontal="center" vertical="top"/>
    </xf>
    <xf numFmtId="0" fontId="53" fillId="0" borderId="31">
      <alignment horizontal="right" shrinkToFit="1"/>
    </xf>
    <xf numFmtId="0" fontId="53" fillId="0" borderId="120">
      <alignment horizontal="right" shrinkToFit="1"/>
    </xf>
    <xf numFmtId="0" fontId="53" fillId="0" borderId="62">
      <alignment horizontal="right" shrinkToFit="1"/>
    </xf>
    <xf numFmtId="0" fontId="53" fillId="0" borderId="31">
      <alignment horizontal="right" shrinkToFit="1"/>
    </xf>
    <xf numFmtId="0" fontId="50" fillId="0" borderId="30">
      <alignment horizontal="center" vertical="center" wrapText="1"/>
    </xf>
    <xf numFmtId="0" fontId="51" fillId="0" borderId="30">
      <alignment horizontal="center" vertical="center" wrapText="1"/>
    </xf>
    <xf numFmtId="0" fontId="41" fillId="40" borderId="47">
      <alignment horizontal="left"/>
    </xf>
    <xf numFmtId="0" fontId="70" fillId="42" borderId="142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2" fillId="0" borderId="47">
      <alignment horizontal="left" vertical="center"/>
    </xf>
    <xf numFmtId="0" fontId="41" fillId="0" borderId="120">
      <alignment horizontal="center"/>
    </xf>
    <xf numFmtId="0" fontId="67" fillId="0" borderId="120">
      <alignment horizontal="center" wrapText="1"/>
    </xf>
    <xf numFmtId="0" fontId="41" fillId="41" borderId="31">
      <alignment horizontal="center"/>
    </xf>
    <xf numFmtId="0" fontId="41" fillId="0" borderId="31">
      <alignment horizontal="center"/>
    </xf>
    <xf numFmtId="0" fontId="41" fillId="0" borderId="62">
      <alignment horizontal="center"/>
    </xf>
    <xf numFmtId="0" fontId="41" fillId="41" borderId="120">
      <alignment horizontal="center"/>
    </xf>
    <xf numFmtId="0" fontId="41" fillId="41" borderId="62">
      <alignment horizontal="center"/>
    </xf>
    <xf numFmtId="0" fontId="67" fillId="41" borderId="120">
      <alignment horizontal="center" wrapText="1"/>
    </xf>
    <xf numFmtId="0" fontId="8" fillId="0" borderId="143"/>
    <xf numFmtId="0" fontId="53" fillId="0" borderId="141">
      <alignment horizontal="right" shrinkToFit="1"/>
    </xf>
    <xf numFmtId="0" fontId="50" fillId="0" borderId="30">
      <alignment horizontal="center" vertical="center"/>
    </xf>
    <xf numFmtId="0" fontId="51" fillId="0" borderId="30">
      <alignment horizontal="center" vertical="center"/>
    </xf>
    <xf numFmtId="0" fontId="53" fillId="0" borderId="79">
      <alignment horizontal="center" vertical="center" wrapText="1"/>
    </xf>
    <xf numFmtId="0" fontId="83" fillId="0" borderId="144">
      <alignment horizontal="center" vertical="center"/>
    </xf>
    <xf numFmtId="0" fontId="9" fillId="40" borderId="47"/>
    <xf numFmtId="0" fontId="17" fillId="43" borderId="47"/>
    <xf numFmtId="0" fontId="17" fillId="43" borderId="47"/>
    <xf numFmtId="0" fontId="17" fillId="43" borderId="47"/>
    <xf numFmtId="0" fontId="17" fillId="43" borderId="47"/>
    <xf numFmtId="0" fontId="71" fillId="43" borderId="48"/>
    <xf numFmtId="0" fontId="53" fillId="0" borderId="131">
      <alignment horizontal="right" shrinkToFit="1"/>
    </xf>
    <xf numFmtId="0" fontId="41" fillId="41" borderId="92">
      <alignment horizontal="center"/>
    </xf>
    <xf numFmtId="0" fontId="54" fillId="0" borderId="31">
      <alignment horizontal="center" vertical="top" wrapText="1"/>
    </xf>
    <xf numFmtId="0" fontId="41" fillId="0" borderId="31">
      <alignment horizontal="center"/>
    </xf>
    <xf numFmtId="0" fontId="8" fillId="0" borderId="145"/>
    <xf numFmtId="0" fontId="41" fillId="0" borderId="141">
      <alignment horizontal="center"/>
    </xf>
    <xf numFmtId="0" fontId="41" fillId="0" borderId="131">
      <alignment horizontal="center"/>
    </xf>
    <xf numFmtId="0" fontId="41" fillId="41" borderId="31">
      <alignment horizontal="center"/>
    </xf>
    <xf numFmtId="0" fontId="8" fillId="0" borderId="124"/>
    <xf numFmtId="0" fontId="57" fillId="0" borderId="0">
      <alignment horizontal="center" wrapText="1"/>
    </xf>
    <xf numFmtId="0" fontId="50" fillId="20" borderId="111"/>
    <xf numFmtId="0" fontId="51" fillId="0" borderId="146">
      <alignment horizontal="left" wrapText="1"/>
    </xf>
    <xf numFmtId="0" fontId="53" fillId="0" borderId="79">
      <alignment horizontal="center" vertical="center"/>
    </xf>
    <xf numFmtId="0" fontId="70" fillId="42" borderId="67"/>
    <xf numFmtId="49" fontId="51" fillId="0" borderId="38">
      <alignment horizontal="center" vertical="center" wrapText="1"/>
    </xf>
    <xf numFmtId="49" fontId="52" fillId="0" borderId="38">
      <alignment horizontal="center" vertical="center" wrapText="1"/>
    </xf>
    <xf numFmtId="49" fontId="52" fillId="0" borderId="38">
      <alignment horizontal="center" vertical="center" wrapText="1"/>
    </xf>
    <xf numFmtId="49" fontId="52" fillId="0" borderId="38">
      <alignment horizontal="center" vertical="center" wrapText="1"/>
    </xf>
    <xf numFmtId="49" fontId="52" fillId="0" borderId="38">
      <alignment horizontal="center" vertical="center" wrapText="1"/>
    </xf>
    <xf numFmtId="0" fontId="84" fillId="0" borderId="38">
      <alignment horizontal="center" vertical="center" wrapText="1"/>
    </xf>
    <xf numFmtId="0" fontId="41" fillId="0" borderId="26">
      <alignment horizontal="left" wrapText="1"/>
    </xf>
    <xf numFmtId="0" fontId="41" fillId="0" borderId="111">
      <alignment horizontal="left" wrapText="1"/>
    </xf>
    <xf numFmtId="0" fontId="41" fillId="0" borderId="92"/>
    <xf numFmtId="0" fontId="54" fillId="0" borderId="31">
      <alignment horizontal="center" vertical="top" wrapText="1"/>
    </xf>
    <xf numFmtId="0" fontId="41" fillId="41" borderId="120"/>
    <xf numFmtId="0" fontId="41" fillId="0" borderId="0">
      <alignment horizontal="center"/>
    </xf>
    <xf numFmtId="0" fontId="53" fillId="0" borderId="0">
      <alignment horizontal="right"/>
    </xf>
    <xf numFmtId="0" fontId="53" fillId="0" borderId="92">
      <alignment horizontal="right"/>
    </xf>
    <xf numFmtId="0" fontId="41" fillId="0" borderId="0">
      <alignment horizontal="center" wrapText="1"/>
    </xf>
    <xf numFmtId="0" fontId="41" fillId="0" borderId="92">
      <alignment horizontal="center"/>
    </xf>
    <xf numFmtId="0" fontId="50" fillId="0" borderId="146">
      <alignment horizontal="left" wrapText="1"/>
    </xf>
    <xf numFmtId="0" fontId="51" fillId="0" borderId="81">
      <alignment horizontal="left" wrapText="1" indent="1"/>
    </xf>
    <xf numFmtId="0" fontId="41" fillId="40" borderId="48">
      <alignment horizontal="left"/>
    </xf>
    <xf numFmtId="0" fontId="70" fillId="42" borderId="47"/>
    <xf numFmtId="49" fontId="51" fillId="0" borderId="38">
      <alignment horizontal="center" vertical="center" wrapText="1"/>
    </xf>
    <xf numFmtId="49" fontId="52" fillId="0" borderId="38">
      <alignment horizontal="center" vertical="center" wrapText="1"/>
    </xf>
    <xf numFmtId="49" fontId="52" fillId="0" borderId="38">
      <alignment horizontal="center" vertical="center" wrapText="1"/>
    </xf>
    <xf numFmtId="49" fontId="52" fillId="0" borderId="38">
      <alignment horizontal="center" vertical="center" wrapText="1"/>
    </xf>
    <xf numFmtId="49" fontId="52" fillId="0" borderId="38">
      <alignment horizontal="center" vertical="center" wrapText="1"/>
    </xf>
    <xf numFmtId="0" fontId="71" fillId="39" borderId="48"/>
    <xf numFmtId="0" fontId="67" fillId="41" borderId="31">
      <alignment horizontal="center" wrapText="1"/>
    </xf>
    <xf numFmtId="0" fontId="67" fillId="41" borderId="92">
      <alignment horizontal="center" wrapText="1"/>
    </xf>
    <xf numFmtId="0" fontId="57" fillId="0" borderId="129">
      <alignment horizontal="center" wrapText="1"/>
    </xf>
    <xf numFmtId="0" fontId="53" fillId="0" borderId="13">
      <alignment horizontal="right"/>
    </xf>
    <xf numFmtId="0" fontId="53" fillId="0" borderId="147">
      <alignment horizontal="right"/>
    </xf>
    <xf numFmtId="0" fontId="41" fillId="0" borderId="26"/>
    <xf numFmtId="0" fontId="53" fillId="0" borderId="36">
      <alignment horizontal="center"/>
    </xf>
    <xf numFmtId="0" fontId="41" fillId="0" borderId="22">
      <alignment horizontal="center" wrapText="1"/>
    </xf>
    <xf numFmtId="0" fontId="53" fillId="0" borderId="29">
      <alignment horizontal="center"/>
    </xf>
    <xf numFmtId="0" fontId="53" fillId="0" borderId="148">
      <alignment horizontal="center"/>
    </xf>
    <xf numFmtId="0" fontId="50" fillId="0" borderId="81">
      <alignment horizontal="left" wrapText="1" indent="1"/>
    </xf>
    <xf numFmtId="0" fontId="51" fillId="0" borderId="113">
      <alignment horizontal="left" wrapText="1" indent="1"/>
    </xf>
    <xf numFmtId="0" fontId="69" fillId="38" borderId="149">
      <alignment horizontal="center" vertical="center"/>
    </xf>
    <xf numFmtId="1" fontId="85" fillId="0" borderId="38">
      <alignment horizontal="left" vertical="top"/>
    </xf>
    <xf numFmtId="0" fontId="9" fillId="40" borderId="48"/>
    <xf numFmtId="0" fontId="17" fillId="43" borderId="48"/>
    <xf numFmtId="0" fontId="17" fillId="43" borderId="48"/>
    <xf numFmtId="0" fontId="17" fillId="43" borderId="48"/>
    <xf numFmtId="0" fontId="17" fillId="43" borderId="48"/>
    <xf numFmtId="49" fontId="76" fillId="0" borderId="38">
      <alignment horizontal="center" vertical="center" wrapText="1"/>
    </xf>
    <xf numFmtId="0" fontId="53" fillId="0" borderId="29">
      <alignment horizontal="center"/>
    </xf>
    <xf numFmtId="0" fontId="41" fillId="0" borderId="29">
      <alignment horizontal="center"/>
    </xf>
    <xf numFmtId="0" fontId="41" fillId="0" borderId="34">
      <alignment horizontal="center"/>
    </xf>
    <xf numFmtId="0" fontId="41" fillId="0" borderId="7">
      <alignment horizontal="center"/>
    </xf>
    <xf numFmtId="0" fontId="53" fillId="0" borderId="129">
      <alignment vertical="center"/>
    </xf>
    <xf numFmtId="0" fontId="11" fillId="0" borderId="0"/>
    <xf numFmtId="0" fontId="41" fillId="0" borderId="150">
      <alignment horizontal="center"/>
    </xf>
    <xf numFmtId="0" fontId="53" fillId="0" borderId="151">
      <alignment vertical="center"/>
    </xf>
    <xf numFmtId="0" fontId="41" fillId="0" borderId="152"/>
    <xf numFmtId="0" fontId="41" fillId="0" borderId="12"/>
    <xf numFmtId="0" fontId="50" fillId="0" borderId="113">
      <alignment horizontal="left" wrapText="1" indent="1"/>
    </xf>
    <xf numFmtId="0" fontId="50" fillId="37" borderId="153"/>
    <xf numFmtId="49" fontId="69" fillId="0" borderId="154">
      <alignment horizontal="left" vertical="center" wrapText="1"/>
    </xf>
    <xf numFmtId="0" fontId="70" fillId="42" borderId="53"/>
    <xf numFmtId="0" fontId="51" fillId="0" borderId="155">
      <alignment horizontal="left" wrapText="1"/>
    </xf>
    <xf numFmtId="0" fontId="52" fillId="0" borderId="155">
      <alignment horizontal="left" wrapText="1"/>
    </xf>
    <xf numFmtId="0" fontId="52" fillId="0" borderId="155">
      <alignment horizontal="left" wrapText="1"/>
    </xf>
    <xf numFmtId="0" fontId="52" fillId="0" borderId="155">
      <alignment horizontal="left" wrapText="1"/>
    </xf>
    <xf numFmtId="0" fontId="52" fillId="0" borderId="155">
      <alignment horizontal="left" wrapText="1"/>
    </xf>
    <xf numFmtId="49" fontId="84" fillId="0" borderId="38">
      <alignment horizontal="center" vertical="center" wrapText="1"/>
    </xf>
    <xf numFmtId="0" fontId="41" fillId="0" borderId="156"/>
    <xf numFmtId="0" fontId="8" fillId="0" borderId="152"/>
    <xf numFmtId="0" fontId="50" fillId="20" borderId="153"/>
    <xf numFmtId="49" fontId="51" fillId="0" borderId="0"/>
    <xf numFmtId="0" fontId="53" fillId="0" borderId="157">
      <alignment horizontal="left" vertical="center" wrapText="1"/>
    </xf>
    <xf numFmtId="0" fontId="42" fillId="0" borderId="49"/>
    <xf numFmtId="0" fontId="51" fillId="0" borderId="68">
      <alignment horizontal="left" wrapText="1" indent="1"/>
    </xf>
    <xf numFmtId="0" fontId="52" fillId="0" borderId="68">
      <alignment horizontal="left" wrapText="1" indent="1"/>
    </xf>
    <xf numFmtId="0" fontId="52" fillId="0" borderId="68">
      <alignment horizontal="left" wrapText="1" indent="1"/>
    </xf>
    <xf numFmtId="0" fontId="52" fillId="0" borderId="68">
      <alignment horizontal="left" wrapText="1" indent="1"/>
    </xf>
    <xf numFmtId="0" fontId="52" fillId="0" borderId="68">
      <alignment horizontal="left" wrapText="1" indent="1"/>
    </xf>
    <xf numFmtId="49" fontId="71" fillId="0" borderId="53">
      <alignment vertical="top" wrapText="1"/>
    </xf>
    <xf numFmtId="0" fontId="50" fillId="0" borderId="0"/>
    <xf numFmtId="0" fontId="58" fillId="0" borderId="0"/>
    <xf numFmtId="0" fontId="53" fillId="0" borderId="158">
      <alignment horizontal="left" vertical="center" wrapText="1"/>
    </xf>
    <xf numFmtId="1" fontId="42" fillId="44" borderId="159">
      <alignment horizontal="left" vertical="top" wrapText="1"/>
    </xf>
    <xf numFmtId="0" fontId="51" fillId="0" borderId="87">
      <alignment horizontal="left" wrapText="1" indent="2"/>
    </xf>
    <xf numFmtId="0" fontId="52" fillId="0" borderId="87">
      <alignment horizontal="left" wrapText="1" indent="2"/>
    </xf>
    <xf numFmtId="0" fontId="52" fillId="0" borderId="87">
      <alignment horizontal="left" wrapText="1" indent="2"/>
    </xf>
    <xf numFmtId="0" fontId="52" fillId="0" borderId="87">
      <alignment horizontal="left" wrapText="1" indent="2"/>
    </xf>
    <xf numFmtId="0" fontId="52" fillId="0" borderId="87">
      <alignment horizontal="left" wrapText="1" indent="2"/>
    </xf>
    <xf numFmtId="49" fontId="71" fillId="0" borderId="0">
      <alignment vertical="top" wrapText="1"/>
    </xf>
    <xf numFmtId="0" fontId="8" fillId="0" borderId="0"/>
    <xf numFmtId="0" fontId="86" fillId="0" borderId="0">
      <alignment horizontal="center" wrapText="1"/>
    </xf>
    <xf numFmtId="0" fontId="53" fillId="0" borderId="154">
      <alignment horizontal="left" vertical="center" wrapText="1"/>
    </xf>
    <xf numFmtId="1" fontId="42" fillId="0" borderId="48">
      <alignment horizontal="left" vertical="top" wrapText="1"/>
    </xf>
    <xf numFmtId="0" fontId="9" fillId="40" borderId="160"/>
    <xf numFmtId="0" fontId="17" fillId="43" borderId="160"/>
    <xf numFmtId="0" fontId="17" fillId="43" borderId="160"/>
    <xf numFmtId="0" fontId="17" fillId="43" borderId="160"/>
    <xf numFmtId="0" fontId="17" fillId="43" borderId="160"/>
    <xf numFmtId="49" fontId="87" fillId="0" borderId="0">
      <alignment horizontal="left"/>
    </xf>
    <xf numFmtId="0" fontId="64" fillId="0" borderId="0">
      <alignment horizontal="center" wrapText="1"/>
    </xf>
    <xf numFmtId="0" fontId="51" fillId="0" borderId="0">
      <alignment horizontal="center" vertical="top"/>
    </xf>
    <xf numFmtId="0" fontId="69" fillId="0" borderId="154">
      <alignment horizontal="left" vertical="center" wrapText="1"/>
    </xf>
    <xf numFmtId="1" fontId="42" fillId="0" borderId="53">
      <alignment horizontal="left" vertical="top" wrapText="1"/>
    </xf>
    <xf numFmtId="0" fontId="86" fillId="0" borderId="0">
      <alignment horizontal="center" wrapText="1"/>
    </xf>
    <xf numFmtId="0" fontId="88" fillId="0" borderId="0">
      <alignment horizontal="center" wrapText="1"/>
    </xf>
    <xf numFmtId="0" fontId="88" fillId="0" borderId="0">
      <alignment horizontal="center" wrapText="1"/>
    </xf>
    <xf numFmtId="0" fontId="88" fillId="0" borderId="0">
      <alignment horizontal="center" wrapText="1"/>
    </xf>
    <xf numFmtId="0" fontId="88" fillId="0" borderId="0">
      <alignment horizontal="center" wrapText="1"/>
    </xf>
    <xf numFmtId="49" fontId="87" fillId="0" borderId="0"/>
    <xf numFmtId="0" fontId="50" fillId="0" borderId="0">
      <alignment horizontal="center" vertical="top"/>
    </xf>
    <xf numFmtId="0" fontId="51" fillId="0" borderId="26">
      <alignment wrapText="1"/>
    </xf>
    <xf numFmtId="49" fontId="53" fillId="0" borderId="154">
      <alignment horizontal="left" vertical="center" wrapText="1"/>
    </xf>
    <xf numFmtId="1" fontId="42" fillId="0" borderId="0">
      <alignment horizontal="left" vertical="top" wrapText="1"/>
    </xf>
    <xf numFmtId="0" fontId="89" fillId="0" borderId="0">
      <alignment horizontal="center" vertical="top"/>
    </xf>
    <xf numFmtId="0" fontId="90" fillId="0" borderId="0">
      <alignment horizontal="center" vertical="top"/>
    </xf>
    <xf numFmtId="0" fontId="90" fillId="0" borderId="0">
      <alignment horizontal="center" vertical="top"/>
    </xf>
    <xf numFmtId="0" fontId="90" fillId="0" borderId="0">
      <alignment horizontal="center" vertical="top"/>
    </xf>
    <xf numFmtId="0" fontId="90" fillId="0" borderId="0">
      <alignment horizontal="center" vertical="top"/>
    </xf>
    <xf numFmtId="0" fontId="87" fillId="0" borderId="0"/>
    <xf numFmtId="0" fontId="50" fillId="0" borderId="0">
      <alignment horizontal="left"/>
    </xf>
    <xf numFmtId="0" fontId="51" fillId="0" borderId="111">
      <alignment wrapText="1"/>
    </xf>
    <xf numFmtId="49" fontId="53" fillId="0" borderId="154">
      <alignment horizontal="left" vertical="center" wrapText="1" indent="1"/>
    </xf>
    <xf numFmtId="0" fontId="91" fillId="0" borderId="0"/>
    <xf numFmtId="0" fontId="51" fillId="0" borderId="47">
      <alignment wrapText="1"/>
    </xf>
    <xf numFmtId="0" fontId="52" fillId="0" borderId="47">
      <alignment wrapText="1"/>
    </xf>
    <xf numFmtId="0" fontId="52" fillId="0" borderId="47">
      <alignment wrapText="1"/>
    </xf>
    <xf numFmtId="0" fontId="52" fillId="0" borderId="47">
      <alignment wrapText="1"/>
    </xf>
    <xf numFmtId="0" fontId="52" fillId="0" borderId="47">
      <alignment wrapText="1"/>
    </xf>
    <xf numFmtId="49" fontId="43" fillId="0" borderId="0"/>
    <xf numFmtId="0" fontId="50" fillId="0" borderId="31">
      <alignment horizontal="center" vertical="center" wrapText="1"/>
    </xf>
    <xf numFmtId="0" fontId="51" fillId="0" borderId="92"/>
    <xf numFmtId="49" fontId="92" fillId="0" borderId="154">
      <alignment horizontal="left" vertical="center" wrapText="1" indent="1"/>
    </xf>
    <xf numFmtId="0" fontId="93" fillId="0" borderId="0"/>
    <xf numFmtId="0" fontId="51" fillId="0" borderId="48">
      <alignment wrapText="1"/>
    </xf>
    <xf numFmtId="0" fontId="52" fillId="0" borderId="48">
      <alignment wrapText="1"/>
    </xf>
    <xf numFmtId="0" fontId="52" fillId="0" borderId="48">
      <alignment wrapText="1"/>
    </xf>
    <xf numFmtId="0" fontId="52" fillId="0" borderId="48">
      <alignment wrapText="1"/>
    </xf>
    <xf numFmtId="0" fontId="52" fillId="0" borderId="48">
      <alignment wrapText="1"/>
    </xf>
    <xf numFmtId="0" fontId="81" fillId="0" borderId="0"/>
    <xf numFmtId="0" fontId="50" fillId="0" borderId="36">
      <alignment horizontal="center" vertical="center"/>
    </xf>
    <xf numFmtId="0" fontId="51" fillId="0" borderId="31">
      <alignment horizontal="center" vertical="center" wrapText="1"/>
    </xf>
    <xf numFmtId="0" fontId="53" fillId="0" borderId="154">
      <alignment horizontal="left" vertical="center" wrapText="1" indent="2"/>
    </xf>
    <xf numFmtId="0" fontId="51" fillId="0" borderId="31">
      <alignment horizontal="center" vertical="center" wrapText="1"/>
    </xf>
    <xf numFmtId="0" fontId="51" fillId="0" borderId="53">
      <alignment horizontal="left"/>
    </xf>
    <xf numFmtId="0" fontId="85" fillId="0" borderId="0"/>
    <xf numFmtId="0" fontId="52" fillId="0" borderId="53">
      <alignment horizontal="left"/>
    </xf>
    <xf numFmtId="0" fontId="52" fillId="0" borderId="53">
      <alignment horizontal="left"/>
    </xf>
    <xf numFmtId="0" fontId="52" fillId="0" borderId="53">
      <alignment horizontal="left"/>
    </xf>
    <xf numFmtId="0" fontId="71" fillId="43" borderId="47"/>
    <xf numFmtId="4" fontId="94" fillId="0" borderId="38">
      <alignment horizontal="center" vertical="top"/>
    </xf>
    <xf numFmtId="0" fontId="51" fillId="0" borderId="36">
      <alignment horizontal="center" vertical="center"/>
    </xf>
    <xf numFmtId="49" fontId="53" fillId="0" borderId="154">
      <alignment horizontal="left" vertical="center" wrapText="1" indent="2"/>
    </xf>
    <xf numFmtId="0" fontId="83" fillId="0" borderId="161">
      <alignment horizontal="center" vertical="center" wrapText="1"/>
    </xf>
    <xf numFmtId="0" fontId="9" fillId="40" borderId="162"/>
    <xf numFmtId="0" fontId="17" fillId="43" borderId="162"/>
    <xf numFmtId="0" fontId="17" fillId="43" borderId="162"/>
    <xf numFmtId="0" fontId="17" fillId="43" borderId="162"/>
    <xf numFmtId="0" fontId="17" fillId="43" borderId="162"/>
    <xf numFmtId="49" fontId="76" fillId="0" borderId="38">
      <alignment horizontal="center" vertical="top" wrapText="1"/>
    </xf>
    <xf numFmtId="0" fontId="50" fillId="0" borderId="117">
      <alignment horizontal="center" wrapText="1" shrinkToFit="1"/>
    </xf>
    <xf numFmtId="49" fontId="51" fillId="0" borderId="117">
      <alignment horizontal="center" wrapText="1"/>
    </xf>
    <xf numFmtId="49" fontId="69" fillId="0" borderId="154">
      <alignment vertical="center" wrapText="1"/>
    </xf>
    <xf numFmtId="1" fontId="85" fillId="0" borderId="38">
      <alignment horizontal="left" vertical="top" wrapText="1"/>
    </xf>
    <xf numFmtId="49" fontId="51" fillId="0" borderId="105">
      <alignment horizontal="center" wrapText="1"/>
    </xf>
    <xf numFmtId="49" fontId="52" fillId="0" borderId="105">
      <alignment horizontal="center" wrapText="1"/>
    </xf>
    <xf numFmtId="49" fontId="52" fillId="0" borderId="105">
      <alignment horizontal="center" wrapText="1"/>
    </xf>
    <xf numFmtId="49" fontId="52" fillId="0" borderId="105">
      <alignment horizontal="center" wrapText="1"/>
    </xf>
    <xf numFmtId="49" fontId="52" fillId="0" borderId="105">
      <alignment horizontal="center" wrapText="1"/>
    </xf>
    <xf numFmtId="49" fontId="95" fillId="0" borderId="38">
      <alignment horizontal="left" vertical="top" wrapText="1"/>
    </xf>
    <xf numFmtId="0" fontId="50" fillId="0" borderId="52">
      <alignment horizontal="center" wrapText="1" shrinkToFit="1"/>
    </xf>
    <xf numFmtId="49" fontId="51" fillId="0" borderId="52">
      <alignment horizontal="center" wrapText="1"/>
    </xf>
    <xf numFmtId="0" fontId="56" fillId="0" borderId="154">
      <alignment wrapText="1"/>
    </xf>
    <xf numFmtId="49" fontId="51" fillId="0" borderId="52">
      <alignment horizontal="center" wrapText="1"/>
    </xf>
    <xf numFmtId="49" fontId="51" fillId="0" borderId="109">
      <alignment horizontal="center" wrapText="1"/>
    </xf>
    <xf numFmtId="0" fontId="70" fillId="0" borderId="0">
      <alignment shrinkToFit="1"/>
    </xf>
    <xf numFmtId="49" fontId="52" fillId="0" borderId="109">
      <alignment horizontal="center" wrapText="1"/>
    </xf>
    <xf numFmtId="49" fontId="52" fillId="0" borderId="109">
      <alignment horizontal="center" wrapText="1"/>
    </xf>
    <xf numFmtId="49" fontId="52" fillId="0" borderId="109">
      <alignment horizontal="center" wrapText="1"/>
    </xf>
    <xf numFmtId="49" fontId="84" fillId="0" borderId="38">
      <alignment horizontal="center" vertical="top" wrapText="1"/>
    </xf>
    <xf numFmtId="0" fontId="50" fillId="0" borderId="118">
      <alignment horizontal="center" shrinkToFit="1"/>
    </xf>
    <xf numFmtId="49" fontId="51" fillId="0" borderId="163">
      <alignment horizontal="center" shrinkToFit="1"/>
    </xf>
    <xf numFmtId="49" fontId="69" fillId="0" borderId="154">
      <alignment horizontal="left" vertical="center" wrapText="1" indent="1"/>
    </xf>
    <xf numFmtId="0" fontId="70" fillId="0" borderId="53">
      <alignment vertical="top"/>
    </xf>
    <xf numFmtId="49" fontId="51" fillId="0" borderId="107">
      <alignment horizontal="center"/>
    </xf>
    <xf numFmtId="49" fontId="52" fillId="0" borderId="107">
      <alignment horizontal="center"/>
    </xf>
    <xf numFmtId="49" fontId="52" fillId="0" borderId="107">
      <alignment horizontal="center"/>
    </xf>
    <xf numFmtId="49" fontId="52" fillId="0" borderId="107">
      <alignment horizontal="center"/>
    </xf>
    <xf numFmtId="49" fontId="52" fillId="0" borderId="107">
      <alignment horizontal="center"/>
    </xf>
    <xf numFmtId="49" fontId="59" fillId="0" borderId="38">
      <alignment horizontal="left" vertical="top" wrapText="1"/>
    </xf>
    <xf numFmtId="0" fontId="50" fillId="20" borderId="92"/>
    <xf numFmtId="0" fontId="50" fillId="37" borderId="53"/>
    <xf numFmtId="49" fontId="53" fillId="0" borderId="154">
      <alignment horizontal="left" vertical="center" wrapText="1" indent="3"/>
    </xf>
    <xf numFmtId="0" fontId="70" fillId="0" borderId="0">
      <alignment vertical="top"/>
    </xf>
    <xf numFmtId="0" fontId="9" fillId="40" borderId="53"/>
    <xf numFmtId="0" fontId="17" fillId="43" borderId="53"/>
    <xf numFmtId="0" fontId="17" fillId="43" borderId="53"/>
    <xf numFmtId="0" fontId="17" fillId="43" borderId="53"/>
    <xf numFmtId="0" fontId="17" fillId="43" borderId="53"/>
    <xf numFmtId="49" fontId="59" fillId="0" borderId="53">
      <alignment horizontal="center" vertical="top" wrapText="1"/>
    </xf>
    <xf numFmtId="0" fontId="64" fillId="0" borderId="0">
      <alignment horizontal="center" wrapText="1"/>
    </xf>
    <xf numFmtId="0" fontId="50" fillId="37" borderId="142"/>
    <xf numFmtId="0" fontId="53" fillId="0" borderId="154">
      <alignment horizontal="left" vertical="center" wrapText="1" indent="1"/>
    </xf>
    <xf numFmtId="0" fontId="70" fillId="0" borderId="48"/>
    <xf numFmtId="0" fontId="9" fillId="40" borderId="142"/>
    <xf numFmtId="0" fontId="17" fillId="43" borderId="142"/>
    <xf numFmtId="0" fontId="17" fillId="43" borderId="142"/>
    <xf numFmtId="0" fontId="17" fillId="43" borderId="142"/>
    <xf numFmtId="0" fontId="17" fillId="43" borderId="142"/>
    <xf numFmtId="49" fontId="59" fillId="0" borderId="0">
      <alignment horizontal="center" vertical="top" wrapText="1"/>
    </xf>
    <xf numFmtId="0" fontId="50" fillId="0" borderId="0">
      <alignment horizontal="center"/>
    </xf>
    <xf numFmtId="49" fontId="51" fillId="0" borderId="67"/>
    <xf numFmtId="49" fontId="96" fillId="0" borderId="154">
      <alignment horizontal="left" vertical="center" wrapText="1"/>
    </xf>
    <xf numFmtId="0" fontId="70" fillId="0" borderId="48">
      <alignment vertical="top"/>
    </xf>
    <xf numFmtId="0" fontId="51" fillId="0" borderId="67"/>
    <xf numFmtId="0" fontId="52" fillId="0" borderId="67"/>
    <xf numFmtId="0" fontId="52" fillId="0" borderId="67"/>
    <xf numFmtId="0" fontId="52" fillId="0" borderId="67"/>
    <xf numFmtId="0" fontId="52" fillId="0" borderId="67"/>
    <xf numFmtId="0" fontId="87" fillId="0" borderId="47"/>
    <xf numFmtId="0" fontId="50" fillId="0" borderId="31">
      <alignment horizontal="center" vertical="center"/>
    </xf>
    <xf numFmtId="0" fontId="51" fillId="0" borderId="0">
      <alignment horizontal="center"/>
    </xf>
    <xf numFmtId="49" fontId="53" fillId="0" borderId="154">
      <alignment vertical="center" wrapText="1"/>
    </xf>
    <xf numFmtId="0" fontId="70" fillId="0" borderId="85">
      <alignment shrinkToFit="1"/>
    </xf>
    <xf numFmtId="0" fontId="51" fillId="0" borderId="0">
      <alignment horizontal="left"/>
    </xf>
    <xf numFmtId="0" fontId="52" fillId="0" borderId="0">
      <alignment horizontal="left"/>
    </xf>
    <xf numFmtId="0" fontId="52" fillId="0" borderId="0">
      <alignment horizontal="left"/>
    </xf>
    <xf numFmtId="0" fontId="52" fillId="0" borderId="0">
      <alignment horizontal="left"/>
    </xf>
    <xf numFmtId="0" fontId="52" fillId="0" borderId="0">
      <alignment horizontal="left"/>
    </xf>
    <xf numFmtId="0" fontId="97" fillId="0" borderId="53">
      <alignment horizontal="center"/>
    </xf>
    <xf numFmtId="0" fontId="50" fillId="20" borderId="91"/>
    <xf numFmtId="0" fontId="51" fillId="0" borderId="92">
      <alignment horizontal="left"/>
    </xf>
    <xf numFmtId="49" fontId="92" fillId="0" borderId="154">
      <alignment horizontal="left" vertical="center" wrapText="1"/>
    </xf>
    <xf numFmtId="0" fontId="70" fillId="0" borderId="79"/>
    <xf numFmtId="49" fontId="51" fillId="0" borderId="53"/>
    <xf numFmtId="49" fontId="52" fillId="0" borderId="53"/>
    <xf numFmtId="49" fontId="52" fillId="0" borderId="53"/>
    <xf numFmtId="49" fontId="52" fillId="0" borderId="53"/>
    <xf numFmtId="49" fontId="52" fillId="0" borderId="53"/>
    <xf numFmtId="0" fontId="97" fillId="0" borderId="0">
      <alignment horizontal="center"/>
    </xf>
    <xf numFmtId="0" fontId="50" fillId="0" borderId="24">
      <alignment horizontal="center" shrinkToFit="1"/>
    </xf>
    <xf numFmtId="49" fontId="51" fillId="0" borderId="24">
      <alignment horizontal="center" shrinkToFit="1"/>
    </xf>
    <xf numFmtId="49" fontId="69" fillId="38" borderId="157">
      <alignment horizontal="center" vertical="center" wrapText="1"/>
    </xf>
    <xf numFmtId="0" fontId="70" fillId="0" borderId="79">
      <alignment vertical="top"/>
    </xf>
    <xf numFmtId="49" fontId="51" fillId="0" borderId="0"/>
    <xf numFmtId="49" fontId="52" fillId="0" borderId="0"/>
    <xf numFmtId="49" fontId="52" fillId="0" borderId="0"/>
    <xf numFmtId="49" fontId="52" fillId="0" borderId="0"/>
    <xf numFmtId="49" fontId="52" fillId="0" borderId="0"/>
    <xf numFmtId="2" fontId="76" fillId="0" borderId="38">
      <alignment horizontal="center" vertical="center" shrinkToFit="1"/>
    </xf>
    <xf numFmtId="0" fontId="50" fillId="0" borderId="120">
      <alignment horizontal="center" shrinkToFit="1"/>
    </xf>
    <xf numFmtId="49" fontId="51" fillId="0" borderId="120">
      <alignment horizontal="center" shrinkToFit="1"/>
    </xf>
    <xf numFmtId="49" fontId="72" fillId="38" borderId="164">
      <alignment horizontal="center" vertical="center" wrapText="1"/>
    </xf>
    <xf numFmtId="4" fontId="85" fillId="0" borderId="38">
      <alignment horizontal="center" vertical="top"/>
    </xf>
    <xf numFmtId="49" fontId="51" fillId="0" borderId="55">
      <alignment horizontal="center"/>
    </xf>
    <xf numFmtId="49" fontId="52" fillId="0" borderId="55">
      <alignment horizontal="center"/>
    </xf>
    <xf numFmtId="49" fontId="52" fillId="0" borderId="55">
      <alignment horizontal="center"/>
    </xf>
    <xf numFmtId="49" fontId="52" fillId="0" borderId="55">
      <alignment horizontal="center"/>
    </xf>
    <xf numFmtId="49" fontId="52" fillId="0" borderId="55">
      <alignment horizontal="center"/>
    </xf>
    <xf numFmtId="2" fontId="98" fillId="0" borderId="38">
      <alignment horizontal="center" vertical="center" shrinkToFit="1"/>
    </xf>
    <xf numFmtId="0" fontId="50" fillId="0" borderId="31">
      <alignment horizontal="center" shrinkToFit="1"/>
    </xf>
    <xf numFmtId="49" fontId="51" fillId="0" borderId="165">
      <alignment horizontal="center" shrinkToFit="1"/>
    </xf>
    <xf numFmtId="49" fontId="69" fillId="0" borderId="149">
      <alignment horizontal="left" vertical="center" wrapText="1"/>
    </xf>
    <xf numFmtId="0" fontId="70" fillId="42" borderId="48"/>
    <xf numFmtId="49" fontId="51" fillId="0" borderId="69">
      <alignment horizontal="center"/>
    </xf>
    <xf numFmtId="49" fontId="52" fillId="0" borderId="69">
      <alignment horizontal="center"/>
    </xf>
    <xf numFmtId="49" fontId="52" fillId="0" borderId="69">
      <alignment horizontal="center"/>
    </xf>
    <xf numFmtId="49" fontId="52" fillId="0" borderId="69">
      <alignment horizontal="center"/>
    </xf>
    <xf numFmtId="49" fontId="52" fillId="0" borderId="69">
      <alignment horizontal="center"/>
    </xf>
    <xf numFmtId="0" fontId="71" fillId="0" borderId="0">
      <alignment shrinkToFit="1"/>
    </xf>
    <xf numFmtId="0" fontId="50" fillId="0" borderId="31">
      <alignment horizontal="center" vertical="center" wrapText="1"/>
    </xf>
    <xf numFmtId="49" fontId="51" fillId="0" borderId="31">
      <alignment horizontal="center" vertical="center" wrapText="1"/>
    </xf>
    <xf numFmtId="49" fontId="53" fillId="38" borderId="160">
      <alignment horizontal="left" vertical="center" wrapText="1"/>
    </xf>
    <xf numFmtId="49" fontId="51" fillId="0" borderId="31">
      <alignment horizontal="center" vertical="center" wrapText="1"/>
    </xf>
    <xf numFmtId="49" fontId="51" fillId="0" borderId="38">
      <alignment horizontal="center"/>
    </xf>
    <xf numFmtId="4" fontId="42" fillId="45" borderId="38">
      <alignment horizontal="right" vertical="top" shrinkToFit="1"/>
    </xf>
    <xf numFmtId="49" fontId="52" fillId="0" borderId="38">
      <alignment horizontal="center"/>
    </xf>
    <xf numFmtId="49" fontId="52" fillId="0" borderId="38">
      <alignment horizontal="center"/>
    </xf>
    <xf numFmtId="49" fontId="52" fillId="0" borderId="38">
      <alignment horizontal="center"/>
    </xf>
    <xf numFmtId="49" fontId="99" fillId="0" borderId="53">
      <alignment horizontal="right" vertical="top" shrinkToFit="1"/>
    </xf>
    <xf numFmtId="0" fontId="50" fillId="0" borderId="31">
      <alignment horizontal="center" vertical="center" wrapText="1"/>
    </xf>
    <xf numFmtId="49" fontId="51" fillId="0" borderId="31">
      <alignment horizontal="center" vertical="center" wrapText="1"/>
    </xf>
    <xf numFmtId="0" fontId="9" fillId="0" borderId="0">
      <alignment vertical="center"/>
    </xf>
    <xf numFmtId="49" fontId="51" fillId="0" borderId="31">
      <alignment horizontal="center" vertical="center" wrapText="1"/>
    </xf>
    <xf numFmtId="49" fontId="51" fillId="0" borderId="38">
      <alignment horizontal="center" vertical="center" wrapText="1"/>
    </xf>
    <xf numFmtId="4" fontId="42" fillId="44" borderId="38">
      <alignment horizontal="right" vertical="top" shrinkToFit="1"/>
    </xf>
    <xf numFmtId="49" fontId="52" fillId="0" borderId="38">
      <alignment horizontal="center" vertical="center" wrapText="1"/>
    </xf>
    <xf numFmtId="49" fontId="52" fillId="0" borderId="38">
      <alignment horizontal="center" vertical="center" wrapText="1"/>
    </xf>
    <xf numFmtId="49" fontId="52" fillId="0" borderId="38">
      <alignment horizontal="center" vertical="center" wrapText="1"/>
    </xf>
    <xf numFmtId="49" fontId="99" fillId="0" borderId="0">
      <alignment horizontal="right" vertical="top" shrinkToFit="1"/>
    </xf>
    <xf numFmtId="0" fontId="50" fillId="20" borderId="94"/>
    <xf numFmtId="4" fontId="51" fillId="0" borderId="24">
      <alignment horizontal="right"/>
    </xf>
    <xf numFmtId="0" fontId="9" fillId="0" borderId="53">
      <alignment vertical="center"/>
    </xf>
    <xf numFmtId="4" fontId="42" fillId="46" borderId="38">
      <alignment horizontal="right" vertical="top" shrinkToFit="1"/>
    </xf>
    <xf numFmtId="49" fontId="51" fillId="0" borderId="96">
      <alignment horizontal="center" vertical="center" wrapText="1"/>
    </xf>
    <xf numFmtId="49" fontId="52" fillId="0" borderId="96">
      <alignment horizontal="center" vertical="center" wrapText="1"/>
    </xf>
    <xf numFmtId="49" fontId="52" fillId="0" borderId="96">
      <alignment horizontal="center" vertical="center" wrapText="1"/>
    </xf>
    <xf numFmtId="49" fontId="52" fillId="0" borderId="96">
      <alignment horizontal="center" vertical="center" wrapText="1"/>
    </xf>
    <xf numFmtId="49" fontId="52" fillId="0" borderId="96">
      <alignment horizontal="center" vertical="center" wrapText="1"/>
    </xf>
    <xf numFmtId="0" fontId="71" fillId="0" borderId="53">
      <alignment vertical="top" wrapText="1"/>
    </xf>
    <xf numFmtId="0" fontId="50" fillId="0" borderId="31">
      <alignment horizontal="right" shrinkToFit="1"/>
    </xf>
    <xf numFmtId="49" fontId="51" fillId="0" borderId="120">
      <alignment horizontal="center"/>
    </xf>
    <xf numFmtId="0" fontId="18" fillId="0" borderId="0"/>
    <xf numFmtId="0" fontId="80" fillId="0" borderId="0">
      <alignment horizontal="center"/>
    </xf>
    <xf numFmtId="0" fontId="9" fillId="40" borderId="108"/>
    <xf numFmtId="0" fontId="17" fillId="43" borderId="108"/>
    <xf numFmtId="0" fontId="17" fillId="43" borderId="108"/>
    <xf numFmtId="0" fontId="17" fillId="43" borderId="108"/>
    <xf numFmtId="0" fontId="17" fillId="43" borderId="108"/>
    <xf numFmtId="0" fontId="71" fillId="0" borderId="0">
      <alignment vertical="top" wrapText="1"/>
    </xf>
    <xf numFmtId="0" fontId="50" fillId="0" borderId="120">
      <alignment horizontal="center"/>
    </xf>
    <xf numFmtId="4" fontId="51" fillId="0" borderId="31">
      <alignment horizontal="right"/>
    </xf>
    <xf numFmtId="4" fontId="51" fillId="0" borderId="38">
      <alignment horizontal="right"/>
    </xf>
    <xf numFmtId="4" fontId="51" fillId="0" borderId="31">
      <alignment horizontal="right"/>
    </xf>
    <xf numFmtId="0" fontId="53" fillId="0" borderId="0"/>
    <xf numFmtId="0" fontId="100" fillId="42" borderId="142"/>
    <xf numFmtId="4" fontId="51" fillId="0" borderId="38">
      <alignment horizontal="right"/>
    </xf>
    <xf numFmtId="4" fontId="52" fillId="0" borderId="38">
      <alignment horizontal="right"/>
    </xf>
    <xf numFmtId="4" fontId="52" fillId="0" borderId="38">
      <alignment horizontal="right"/>
    </xf>
    <xf numFmtId="4" fontId="52" fillId="0" borderId="38">
      <alignment horizontal="right"/>
    </xf>
    <xf numFmtId="4" fontId="52" fillId="0" borderId="38">
      <alignment horizontal="right"/>
    </xf>
    <xf numFmtId="0" fontId="101" fillId="0" borderId="0">
      <alignment horizontal="right"/>
    </xf>
    <xf numFmtId="0" fontId="50" fillId="20" borderId="15"/>
    <xf numFmtId="0" fontId="50" fillId="37" borderId="92"/>
    <xf numFmtId="0" fontId="53" fillId="0" borderId="0">
      <alignment vertical="center"/>
    </xf>
    <xf numFmtId="165" fontId="85" fillId="0" borderId="38">
      <alignment horizontal="center" vertical="top" wrapText="1"/>
    </xf>
    <xf numFmtId="0" fontId="51" fillId="38" borderId="67"/>
    <xf numFmtId="0" fontId="52" fillId="39" borderId="67"/>
    <xf numFmtId="0" fontId="52" fillId="39" borderId="67"/>
    <xf numFmtId="0" fontId="52" fillId="39" borderId="67"/>
    <xf numFmtId="0" fontId="52" fillId="39" borderId="67"/>
    <xf numFmtId="0" fontId="97" fillId="0" borderId="0">
      <alignment horizontal="right"/>
    </xf>
    <xf numFmtId="0" fontId="50" fillId="35" borderId="7"/>
    <xf numFmtId="0" fontId="50" fillId="37" borderId="15"/>
    <xf numFmtId="0" fontId="41" fillId="0" borderId="0">
      <alignment vertical="center"/>
    </xf>
    <xf numFmtId="4" fontId="85" fillId="0" borderId="38">
      <alignment horizontal="right" vertical="top" shrinkToFit="1"/>
    </xf>
    <xf numFmtId="0" fontId="86" fillId="0" borderId="0">
      <alignment horizontal="center" wrapText="1"/>
    </xf>
    <xf numFmtId="0" fontId="88" fillId="0" borderId="0">
      <alignment horizontal="center" wrapText="1"/>
    </xf>
    <xf numFmtId="0" fontId="88" fillId="0" borderId="0">
      <alignment horizontal="center" wrapText="1"/>
    </xf>
    <xf numFmtId="0" fontId="88" fillId="0" borderId="0">
      <alignment horizontal="center" wrapText="1"/>
    </xf>
    <xf numFmtId="0" fontId="88" fillId="0" borderId="0">
      <alignment horizontal="center" wrapText="1"/>
    </xf>
    <xf numFmtId="49" fontId="102" fillId="0" borderId="47">
      <alignment horizontal="center" vertical="top" wrapText="1"/>
    </xf>
    <xf numFmtId="0" fontId="50" fillId="0" borderId="26">
      <alignment wrapText="1"/>
    </xf>
    <xf numFmtId="0" fontId="51" fillId="38" borderId="7"/>
    <xf numFmtId="4" fontId="51" fillId="0" borderId="38">
      <alignment horizontal="right"/>
    </xf>
    <xf numFmtId="4" fontId="42" fillId="0" borderId="53">
      <alignment horizontal="right" vertical="top" shrinkToFit="1"/>
    </xf>
    <xf numFmtId="0" fontId="41" fillId="38" borderId="0">
      <alignment vertical="center"/>
    </xf>
    <xf numFmtId="0" fontId="103" fillId="0" borderId="85"/>
    <xf numFmtId="0" fontId="103" fillId="0" borderId="85"/>
    <xf numFmtId="0" fontId="103" fillId="0" borderId="85"/>
    <xf numFmtId="0" fontId="103" fillId="0" borderId="85"/>
    <xf numFmtId="0" fontId="103" fillId="0" borderId="85"/>
    <xf numFmtId="0" fontId="97" fillId="0" borderId="53">
      <alignment horizontal="right"/>
    </xf>
    <xf numFmtId="0" fontId="50" fillId="0" borderId="111">
      <alignment wrapText="1"/>
    </xf>
    <xf numFmtId="49" fontId="51" fillId="0" borderId="92"/>
    <xf numFmtId="0" fontId="9" fillId="0" borderId="47">
      <alignment horizontal="left" vertical="center"/>
    </xf>
    <xf numFmtId="4" fontId="42" fillId="0" borderId="0">
      <alignment horizontal="right" vertical="top" shrinkToFit="1"/>
    </xf>
    <xf numFmtId="49" fontId="50" fillId="0" borderId="95">
      <alignment horizontal="right"/>
    </xf>
    <xf numFmtId="49" fontId="104" fillId="0" borderId="95">
      <alignment horizontal="right"/>
    </xf>
    <xf numFmtId="49" fontId="104" fillId="0" borderId="95">
      <alignment horizontal="right"/>
    </xf>
    <xf numFmtId="49" fontId="104" fillId="0" borderId="95">
      <alignment horizontal="right"/>
    </xf>
    <xf numFmtId="49" fontId="104" fillId="0" borderId="95">
      <alignment horizontal="right"/>
    </xf>
    <xf numFmtId="0" fontId="97" fillId="0" borderId="0">
      <alignment horizontal="left"/>
    </xf>
    <xf numFmtId="0" fontId="50" fillId="0" borderId="92"/>
    <xf numFmtId="0" fontId="51" fillId="0" borderId="31">
      <alignment horizontal="center" vertical="center" wrapText="1"/>
    </xf>
    <xf numFmtId="0" fontId="9" fillId="0" borderId="38">
      <alignment horizontal="left" vertical="center" wrapText="1"/>
    </xf>
    <xf numFmtId="0" fontId="51" fillId="0" borderId="31">
      <alignment horizontal="center" vertical="center" wrapText="1"/>
    </xf>
    <xf numFmtId="0" fontId="51" fillId="0" borderId="95">
      <alignment horizontal="right"/>
    </xf>
    <xf numFmtId="166" fontId="91" fillId="0" borderId="38">
      <alignment horizontal="right" vertical="top" shrinkToFit="1"/>
    </xf>
    <xf numFmtId="0" fontId="52" fillId="0" borderId="95">
      <alignment horizontal="right"/>
    </xf>
    <xf numFmtId="0" fontId="52" fillId="0" borderId="95">
      <alignment horizontal="right"/>
    </xf>
    <xf numFmtId="0" fontId="52" fillId="0" borderId="95">
      <alignment horizontal="right"/>
    </xf>
    <xf numFmtId="0" fontId="97" fillId="0" borderId="53">
      <alignment horizontal="left"/>
    </xf>
    <xf numFmtId="0" fontId="50" fillId="0" borderId="31">
      <alignment horizontal="center" vertical="center" wrapText="1"/>
    </xf>
    <xf numFmtId="49" fontId="51" fillId="0" borderId="71">
      <alignment horizontal="center" vertical="center"/>
    </xf>
    <xf numFmtId="0" fontId="9" fillId="0" borderId="53">
      <alignment horizontal="left" vertical="center"/>
    </xf>
    <xf numFmtId="49" fontId="51" fillId="0" borderId="71">
      <alignment horizontal="center" vertical="center"/>
    </xf>
    <xf numFmtId="0" fontId="47" fillId="0" borderId="47"/>
    <xf numFmtId="166" fontId="105" fillId="45" borderId="38">
      <alignment horizontal="right" vertical="top" shrinkToFit="1"/>
    </xf>
    <xf numFmtId="0" fontId="103" fillId="0" borderId="47"/>
    <xf numFmtId="0" fontId="103" fillId="0" borderId="47"/>
    <xf numFmtId="0" fontId="103" fillId="0" borderId="47"/>
    <xf numFmtId="0" fontId="94" fillId="0" borderId="0"/>
    <xf numFmtId="0" fontId="50" fillId="0" borderId="73">
      <alignment horizontal="center" vertical="center"/>
    </xf>
    <xf numFmtId="0" fontId="51" fillId="0" borderId="26"/>
    <xf numFmtId="0" fontId="53" fillId="0" borderId="0">
      <alignment horizontal="center" vertical="center"/>
    </xf>
    <xf numFmtId="166" fontId="105" fillId="44" borderId="38">
      <alignment horizontal="right" vertical="top" shrinkToFit="1"/>
    </xf>
    <xf numFmtId="0" fontId="51" fillId="0" borderId="96">
      <alignment horizontal="center"/>
    </xf>
    <xf numFmtId="0" fontId="52" fillId="0" borderId="96">
      <alignment horizontal="center"/>
    </xf>
    <xf numFmtId="0" fontId="52" fillId="0" borderId="96">
      <alignment horizontal="center"/>
    </xf>
    <xf numFmtId="0" fontId="52" fillId="0" borderId="96">
      <alignment horizontal="center"/>
    </xf>
    <xf numFmtId="0" fontId="52" fillId="0" borderId="96">
      <alignment horizontal="center"/>
    </xf>
    <xf numFmtId="0" fontId="71" fillId="0" borderId="53"/>
    <xf numFmtId="0" fontId="50" fillId="0" borderId="0">
      <alignment horizontal="right"/>
    </xf>
    <xf numFmtId="49" fontId="51" fillId="0" borderId="111"/>
    <xf numFmtId="49" fontId="69" fillId="0" borderId="0">
      <alignment horizontal="center" vertical="center" wrapText="1"/>
    </xf>
    <xf numFmtId="166" fontId="105" fillId="46" borderId="38">
      <alignment horizontal="right" vertical="top" shrinkToFit="1"/>
    </xf>
    <xf numFmtId="49" fontId="9" fillId="0" borderId="97">
      <alignment horizontal="center"/>
    </xf>
    <xf numFmtId="49" fontId="17" fillId="0" borderId="97">
      <alignment horizontal="center"/>
    </xf>
    <xf numFmtId="49" fontId="17" fillId="0" borderId="97">
      <alignment horizontal="center"/>
    </xf>
    <xf numFmtId="49" fontId="17" fillId="0" borderId="97">
      <alignment horizontal="center"/>
    </xf>
    <xf numFmtId="49" fontId="17" fillId="0" borderId="97">
      <alignment horizontal="center"/>
    </xf>
    <xf numFmtId="49" fontId="94" fillId="0" borderId="0">
      <alignment horizontal="left"/>
    </xf>
    <xf numFmtId="0" fontId="50" fillId="0" borderId="0">
      <alignment horizontal="right"/>
    </xf>
    <xf numFmtId="49" fontId="51" fillId="0" borderId="0">
      <alignment horizontal="right"/>
    </xf>
    <xf numFmtId="0" fontId="53" fillId="0" borderId="38">
      <alignment horizontal="center" vertical="center" wrapText="1"/>
    </xf>
    <xf numFmtId="167" fontId="52" fillId="0" borderId="99">
      <alignment horizontal="center"/>
    </xf>
    <xf numFmtId="14" fontId="51" fillId="0" borderId="99">
      <alignment horizontal="center"/>
    </xf>
    <xf numFmtId="167" fontId="52" fillId="0" borderId="99">
      <alignment horizontal="center"/>
    </xf>
    <xf numFmtId="167" fontId="52" fillId="0" borderId="99">
      <alignment horizontal="center"/>
    </xf>
    <xf numFmtId="167" fontId="52" fillId="0" borderId="99">
      <alignment horizontal="center"/>
    </xf>
    <xf numFmtId="167" fontId="52" fillId="0" borderId="99">
      <alignment horizontal="center"/>
    </xf>
    <xf numFmtId="0" fontId="99" fillId="39" borderId="48">
      <alignment horizontal="center" vertical="top" wrapText="1"/>
    </xf>
    <xf numFmtId="0" fontId="50" fillId="0" borderId="166"/>
    <xf numFmtId="0" fontId="51" fillId="0" borderId="0">
      <alignment horizontal="right"/>
    </xf>
    <xf numFmtId="0" fontId="53" fillId="0" borderId="38">
      <alignment horizontal="center" vertical="center"/>
    </xf>
    <xf numFmtId="0" fontId="52" fillId="0" borderId="167">
      <alignment horizontal="center"/>
    </xf>
    <xf numFmtId="0" fontId="51" fillId="0" borderId="167">
      <alignment horizontal="center"/>
    </xf>
    <xf numFmtId="0" fontId="52" fillId="0" borderId="167">
      <alignment horizontal="center"/>
    </xf>
    <xf numFmtId="0" fontId="52" fillId="0" borderId="167">
      <alignment horizontal="center"/>
    </xf>
    <xf numFmtId="0" fontId="52" fillId="0" borderId="167">
      <alignment horizontal="center"/>
    </xf>
    <xf numFmtId="0" fontId="52" fillId="0" borderId="167">
      <alignment horizontal="center"/>
    </xf>
    <xf numFmtId="0" fontId="99" fillId="39" borderId="48">
      <alignment horizontal="center" vertical="center" wrapText="1"/>
    </xf>
    <xf numFmtId="0" fontId="50" fillId="0" borderId="168"/>
    <xf numFmtId="0" fontId="64" fillId="0" borderId="129"/>
    <xf numFmtId="49" fontId="69" fillId="0" borderId="38">
      <alignment horizontal="center" vertical="center" wrapText="1"/>
    </xf>
    <xf numFmtId="49" fontId="52" fillId="0" borderId="169">
      <alignment horizontal="center"/>
    </xf>
    <xf numFmtId="49" fontId="51" fillId="0" borderId="169">
      <alignment horizontal="center"/>
    </xf>
    <xf numFmtId="49" fontId="52" fillId="0" borderId="169">
      <alignment horizontal="center"/>
    </xf>
    <xf numFmtId="49" fontId="52" fillId="0" borderId="169">
      <alignment horizontal="center"/>
    </xf>
    <xf numFmtId="49" fontId="52" fillId="0" borderId="169">
      <alignment horizontal="center"/>
    </xf>
    <xf numFmtId="49" fontId="52" fillId="0" borderId="169">
      <alignment horizontal="center"/>
    </xf>
    <xf numFmtId="0" fontId="84" fillId="0" borderId="38">
      <alignment horizontal="center" vertical="center" wrapText="1"/>
    </xf>
    <xf numFmtId="0" fontId="50" fillId="0" borderId="153">
      <alignment horizontal="right"/>
    </xf>
    <xf numFmtId="49" fontId="51" fillId="0" borderId="13">
      <alignment horizontal="right"/>
    </xf>
    <xf numFmtId="49" fontId="53" fillId="0" borderId="69">
      <alignment horizontal="center" vertical="center"/>
    </xf>
    <xf numFmtId="49" fontId="52" fillId="0" borderId="99">
      <alignment horizontal="center"/>
    </xf>
    <xf numFmtId="49" fontId="51" fillId="0" borderId="99">
      <alignment horizontal="center"/>
    </xf>
    <xf numFmtId="49" fontId="52" fillId="0" borderId="99">
      <alignment horizontal="center"/>
    </xf>
    <xf numFmtId="49" fontId="52" fillId="0" borderId="99">
      <alignment horizontal="center"/>
    </xf>
    <xf numFmtId="49" fontId="52" fillId="0" borderId="99">
      <alignment horizontal="center"/>
    </xf>
    <xf numFmtId="49" fontId="52" fillId="0" borderId="99">
      <alignment horizontal="center"/>
    </xf>
    <xf numFmtId="0" fontId="99" fillId="39" borderId="79">
      <alignment horizontal="center" vertical="center" wrapText="1"/>
    </xf>
    <xf numFmtId="0" fontId="64" fillId="0" borderId="129"/>
    <xf numFmtId="0" fontId="51" fillId="0" borderId="13">
      <alignment horizontal="right"/>
    </xf>
    <xf numFmtId="49" fontId="53" fillId="0" borderId="54">
      <alignment horizontal="center" vertical="center"/>
    </xf>
    <xf numFmtId="0" fontId="52" fillId="0" borderId="99">
      <alignment horizontal="center"/>
    </xf>
    <xf numFmtId="0" fontId="51" fillId="0" borderId="99">
      <alignment horizontal="center"/>
    </xf>
    <xf numFmtId="0" fontId="52" fillId="0" borderId="99">
      <alignment horizontal="center"/>
    </xf>
    <xf numFmtId="0" fontId="52" fillId="0" borderId="99">
      <alignment horizontal="center"/>
    </xf>
    <xf numFmtId="0" fontId="52" fillId="0" borderId="99">
      <alignment horizontal="center"/>
    </xf>
    <xf numFmtId="0" fontId="52" fillId="0" borderId="99">
      <alignment horizontal="center"/>
    </xf>
    <xf numFmtId="0" fontId="99" fillId="39" borderId="38">
      <alignment horizontal="center" vertical="top" wrapText="1"/>
    </xf>
    <xf numFmtId="0" fontId="50" fillId="0" borderId="13">
      <alignment horizontal="right"/>
    </xf>
    <xf numFmtId="0" fontId="64" fillId="0" borderId="26"/>
    <xf numFmtId="49" fontId="53" fillId="0" borderId="38">
      <alignment horizontal="center" vertical="center"/>
    </xf>
    <xf numFmtId="49" fontId="52" fillId="0" borderId="106">
      <alignment horizontal="center"/>
    </xf>
    <xf numFmtId="49" fontId="51" fillId="0" borderId="106">
      <alignment horizontal="center"/>
    </xf>
    <xf numFmtId="49" fontId="52" fillId="0" borderId="106">
      <alignment horizontal="center"/>
    </xf>
    <xf numFmtId="49" fontId="52" fillId="0" borderId="106">
      <alignment horizontal="center"/>
    </xf>
    <xf numFmtId="49" fontId="52" fillId="0" borderId="106">
      <alignment horizontal="center"/>
    </xf>
    <xf numFmtId="49" fontId="52" fillId="0" borderId="106">
      <alignment horizontal="center"/>
    </xf>
    <xf numFmtId="0" fontId="99" fillId="0" borderId="159">
      <alignment horizontal="center" vertical="top" wrapText="1"/>
    </xf>
    <xf numFmtId="0" fontId="50" fillId="0" borderId="13">
      <alignment horizontal="right"/>
    </xf>
    <xf numFmtId="0" fontId="50" fillId="0" borderId="36">
      <alignment horizontal="center"/>
    </xf>
    <xf numFmtId="0" fontId="41" fillId="0" borderId="69"/>
    <xf numFmtId="0" fontId="81" fillId="0" borderId="67"/>
    <xf numFmtId="0" fontId="18" fillId="0" borderId="67"/>
    <xf numFmtId="0" fontId="81" fillId="0" borderId="67"/>
    <xf numFmtId="0" fontId="81" fillId="0" borderId="67"/>
    <xf numFmtId="0" fontId="81" fillId="0" borderId="67"/>
    <xf numFmtId="0" fontId="81" fillId="0" borderId="67"/>
    <xf numFmtId="2" fontId="76" fillId="12" borderId="38">
      <alignment horizontal="center" vertical="center" shrinkToFit="1"/>
    </xf>
    <xf numFmtId="0" fontId="64" fillId="0" borderId="26"/>
    <xf numFmtId="49" fontId="51" fillId="0" borderId="22">
      <alignment horizontal="center"/>
    </xf>
    <xf numFmtId="49" fontId="69" fillId="0" borderId="38">
      <alignment horizontal="center" vertical="center"/>
    </xf>
    <xf numFmtId="0" fontId="103" fillId="0" borderId="0"/>
    <xf numFmtId="0" fontId="47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2" fontId="98" fillId="12" borderId="38">
      <alignment horizontal="center" vertical="center" shrinkToFit="1"/>
    </xf>
    <xf numFmtId="0" fontId="50" fillId="0" borderId="36">
      <alignment horizontal="center"/>
    </xf>
    <xf numFmtId="14" fontId="51" fillId="0" borderId="29">
      <alignment horizontal="center"/>
    </xf>
    <xf numFmtId="49" fontId="69" fillId="0" borderId="69">
      <alignment horizontal="center" vertical="center" wrapText="1"/>
    </xf>
    <xf numFmtId="0" fontId="17" fillId="0" borderId="49"/>
    <xf numFmtId="0" fontId="9" fillId="0" borderId="49"/>
    <xf numFmtId="0" fontId="17" fillId="0" borderId="49"/>
    <xf numFmtId="0" fontId="17" fillId="0" borderId="49"/>
    <xf numFmtId="0" fontId="17" fillId="0" borderId="49"/>
    <xf numFmtId="0" fontId="17" fillId="0" borderId="49"/>
    <xf numFmtId="0" fontId="50" fillId="0" borderId="22">
      <alignment horizontal="center"/>
    </xf>
    <xf numFmtId="0" fontId="51" fillId="0" borderId="170">
      <alignment horizontal="center"/>
    </xf>
    <xf numFmtId="49" fontId="53" fillId="0" borderId="54">
      <alignment horizontal="center" vertical="center" wrapText="1"/>
    </xf>
    <xf numFmtId="0" fontId="17" fillId="0" borderId="110"/>
    <xf numFmtId="0" fontId="9" fillId="0" borderId="110"/>
    <xf numFmtId="0" fontId="17" fillId="0" borderId="110"/>
    <xf numFmtId="0" fontId="17" fillId="0" borderId="110"/>
    <xf numFmtId="0" fontId="17" fillId="0" borderId="110"/>
    <xf numFmtId="0" fontId="17" fillId="0" borderId="110"/>
    <xf numFmtId="0" fontId="50" fillId="0" borderId="29">
      <alignment horizontal="center"/>
    </xf>
    <xf numFmtId="49" fontId="51" fillId="0" borderId="28">
      <alignment horizontal="center"/>
    </xf>
    <xf numFmtId="49" fontId="53" fillId="0" borderId="38">
      <alignment horizontal="center" vertical="center" wrapText="1"/>
    </xf>
    <xf numFmtId="0" fontId="52" fillId="0" borderId="61">
      <alignment horizontal="left" wrapText="1"/>
    </xf>
    <xf numFmtId="0" fontId="51" fillId="0" borderId="61">
      <alignment horizontal="left" wrapText="1"/>
    </xf>
    <xf numFmtId="0" fontId="52" fillId="0" borderId="61">
      <alignment horizontal="left" wrapText="1"/>
    </xf>
    <xf numFmtId="0" fontId="52" fillId="0" borderId="61">
      <alignment horizontal="left" wrapText="1"/>
    </xf>
    <xf numFmtId="0" fontId="52" fillId="0" borderId="61">
      <alignment horizontal="left" wrapText="1"/>
    </xf>
    <xf numFmtId="49" fontId="52" fillId="0" borderId="0">
      <alignment horizontal="right"/>
    </xf>
    <xf numFmtId="0" fontId="50" fillId="0" borderId="170">
      <alignment horizontal="center"/>
    </xf>
    <xf numFmtId="49" fontId="51" fillId="0" borderId="29">
      <alignment horizontal="center"/>
    </xf>
    <xf numFmtId="49" fontId="69" fillId="0" borderId="69">
      <alignment horizontal="center" vertical="center"/>
    </xf>
    <xf numFmtId="49" fontId="52" fillId="0" borderId="121">
      <alignment horizontal="center"/>
    </xf>
    <xf numFmtId="49" fontId="51" fillId="0" borderId="121">
      <alignment horizontal="center"/>
    </xf>
    <xf numFmtId="49" fontId="52" fillId="0" borderId="121">
      <alignment horizontal="center"/>
    </xf>
    <xf numFmtId="49" fontId="52" fillId="0" borderId="121">
      <alignment horizontal="center"/>
    </xf>
    <xf numFmtId="49" fontId="52" fillId="0" borderId="121">
      <alignment horizontal="center"/>
    </xf>
    <xf numFmtId="0" fontId="52" fillId="0" borderId="0">
      <alignment horizontal="right"/>
    </xf>
    <xf numFmtId="0" fontId="50" fillId="0" borderId="28">
      <alignment horizontal="center"/>
    </xf>
    <xf numFmtId="0" fontId="51" fillId="0" borderId="29">
      <alignment horizontal="center"/>
    </xf>
    <xf numFmtId="0" fontId="53" fillId="0" borderId="69">
      <alignment horizontal="center" vertical="center"/>
    </xf>
    <xf numFmtId="0" fontId="88" fillId="0" borderId="0">
      <alignment horizontal="left" wrapText="1"/>
    </xf>
    <xf numFmtId="0" fontId="86" fillId="0" borderId="0">
      <alignment horizontal="left" wrapText="1"/>
    </xf>
    <xf numFmtId="0" fontId="88" fillId="0" borderId="0">
      <alignment horizontal="left" wrapText="1"/>
    </xf>
    <xf numFmtId="0" fontId="88" fillId="0" borderId="0">
      <alignment horizontal="left" wrapText="1"/>
    </xf>
    <xf numFmtId="0" fontId="88" fillId="0" borderId="0">
      <alignment horizontal="left" wrapText="1"/>
    </xf>
    <xf numFmtId="4" fontId="52" fillId="0" borderId="61">
      <alignment horizontal="right"/>
    </xf>
    <xf numFmtId="0" fontId="50" fillId="0" borderId="29">
      <alignment horizontal="center"/>
    </xf>
    <xf numFmtId="49" fontId="51" fillId="0" borderId="34">
      <alignment horizontal="center"/>
    </xf>
    <xf numFmtId="0" fontId="53" fillId="0" borderId="54">
      <alignment horizontal="center" vertical="center"/>
    </xf>
    <xf numFmtId="49" fontId="17" fillId="0" borderId="0"/>
    <xf numFmtId="49" fontId="9" fillId="0" borderId="0"/>
    <xf numFmtId="49" fontId="17" fillId="0" borderId="0"/>
    <xf numFmtId="49" fontId="17" fillId="0" borderId="0"/>
    <xf numFmtId="49" fontId="17" fillId="0" borderId="0"/>
    <xf numFmtId="49" fontId="52" fillId="0" borderId="121">
      <alignment horizontal="center"/>
    </xf>
    <xf numFmtId="0" fontId="50" fillId="0" borderId="29">
      <alignment horizontal="center"/>
    </xf>
    <xf numFmtId="49" fontId="51" fillId="0" borderId="7"/>
    <xf numFmtId="49" fontId="69" fillId="0" borderId="54">
      <alignment horizontal="left" vertical="center"/>
    </xf>
    <xf numFmtId="0" fontId="52" fillId="0" borderId="0">
      <alignment horizontal="right"/>
    </xf>
    <xf numFmtId="0" fontId="51" fillId="0" borderId="0">
      <alignment horizontal="right"/>
    </xf>
    <xf numFmtId="0" fontId="52" fillId="0" borderId="0">
      <alignment horizontal="right"/>
    </xf>
    <xf numFmtId="0" fontId="52" fillId="0" borderId="0">
      <alignment horizontal="right"/>
    </xf>
    <xf numFmtId="0" fontId="52" fillId="0" borderId="0">
      <alignment horizontal="right"/>
    </xf>
    <xf numFmtId="0" fontId="52" fillId="0" borderId="0">
      <alignment horizontal="left" wrapText="1"/>
    </xf>
    <xf numFmtId="0" fontId="50" fillId="0" borderId="34">
      <alignment horizontal="center"/>
    </xf>
    <xf numFmtId="49" fontId="51" fillId="0" borderId="71">
      <alignment horizontal="center" vertical="center" wrapText="1"/>
    </xf>
    <xf numFmtId="49" fontId="69" fillId="0" borderId="54">
      <alignment horizontal="center" vertical="center"/>
    </xf>
    <xf numFmtId="49" fontId="51" fillId="0" borderId="71">
      <alignment horizontal="center" vertical="center" wrapText="1"/>
    </xf>
    <xf numFmtId="49" fontId="51" fillId="0" borderId="0">
      <alignment horizontal="right"/>
    </xf>
    <xf numFmtId="49" fontId="52" fillId="0" borderId="0">
      <alignment horizontal="right"/>
    </xf>
    <xf numFmtId="49" fontId="52" fillId="0" borderId="0">
      <alignment horizontal="right"/>
    </xf>
    <xf numFmtId="49" fontId="52" fillId="0" borderId="0">
      <alignment horizontal="right"/>
    </xf>
    <xf numFmtId="0" fontId="52" fillId="0" borderId="47">
      <alignment horizontal="left"/>
    </xf>
    <xf numFmtId="0" fontId="50" fillId="0" borderId="7"/>
    <xf numFmtId="0" fontId="51" fillId="0" borderId="123">
      <alignment horizontal="center" vertical="center"/>
    </xf>
    <xf numFmtId="49" fontId="53" fillId="0" borderId="53">
      <alignment horizontal="center" vertical="center"/>
    </xf>
    <xf numFmtId="4" fontId="52" fillId="0" borderId="61">
      <alignment horizontal="right"/>
    </xf>
    <xf numFmtId="4" fontId="51" fillId="0" borderId="61">
      <alignment horizontal="right"/>
    </xf>
    <xf numFmtId="4" fontId="52" fillId="0" borderId="61">
      <alignment horizontal="right"/>
    </xf>
    <xf numFmtId="4" fontId="52" fillId="0" borderId="61">
      <alignment horizontal="right"/>
    </xf>
    <xf numFmtId="4" fontId="52" fillId="0" borderId="61">
      <alignment horizontal="right"/>
    </xf>
    <xf numFmtId="0" fontId="52" fillId="0" borderId="70">
      <alignment horizontal="left" wrapText="1"/>
    </xf>
    <xf numFmtId="0" fontId="50" fillId="0" borderId="71">
      <alignment horizontal="center" vertical="center" wrapText="1"/>
    </xf>
    <xf numFmtId="4" fontId="51" fillId="0" borderId="25">
      <alignment horizontal="right"/>
    </xf>
    <xf numFmtId="0" fontId="51" fillId="0" borderId="0">
      <alignment horizontal="center" vertical="center"/>
    </xf>
    <xf numFmtId="0" fontId="52" fillId="0" borderId="0">
      <alignment horizontal="left" wrapText="1"/>
    </xf>
    <xf numFmtId="0" fontId="51" fillId="0" borderId="0">
      <alignment horizontal="left" wrapText="1"/>
    </xf>
    <xf numFmtId="0" fontId="52" fillId="0" borderId="0">
      <alignment horizontal="left" wrapText="1"/>
    </xf>
    <xf numFmtId="0" fontId="52" fillId="0" borderId="0">
      <alignment horizontal="left" wrapText="1"/>
    </xf>
    <xf numFmtId="0" fontId="52" fillId="0" borderId="0">
      <alignment horizontal="left" wrapText="1"/>
    </xf>
    <xf numFmtId="0" fontId="52" fillId="0" borderId="48"/>
    <xf numFmtId="0" fontId="50" fillId="0" borderId="171">
      <alignment horizontal="center" vertical="center"/>
    </xf>
    <xf numFmtId="49" fontId="51" fillId="0" borderId="172">
      <alignment horizontal="center"/>
    </xf>
    <xf numFmtId="0" fontId="41" fillId="0" borderId="0"/>
    <xf numFmtId="0" fontId="52" fillId="0" borderId="47">
      <alignment horizontal="left"/>
    </xf>
    <xf numFmtId="0" fontId="51" fillId="0" borderId="47">
      <alignment horizontal="left"/>
    </xf>
    <xf numFmtId="0" fontId="52" fillId="0" borderId="47">
      <alignment horizontal="left"/>
    </xf>
    <xf numFmtId="0" fontId="52" fillId="0" borderId="47">
      <alignment horizontal="left"/>
    </xf>
    <xf numFmtId="0" fontId="52" fillId="0" borderId="47">
      <alignment horizontal="left"/>
    </xf>
    <xf numFmtId="0" fontId="55" fillId="0" borderId="173">
      <alignment horizontal="left" wrapText="1"/>
    </xf>
    <xf numFmtId="0" fontId="50" fillId="0" borderId="32">
      <alignment horizontal="right" shrinkToFit="1"/>
    </xf>
    <xf numFmtId="4" fontId="51" fillId="0" borderId="32">
      <alignment horizontal="right"/>
    </xf>
    <xf numFmtId="0" fontId="53" fillId="38" borderId="0"/>
    <xf numFmtId="0" fontId="52" fillId="0" borderId="70">
      <alignment horizontal="left" wrapText="1"/>
    </xf>
    <xf numFmtId="0" fontId="51" fillId="0" borderId="70">
      <alignment horizontal="left" wrapText="1"/>
    </xf>
    <xf numFmtId="0" fontId="52" fillId="0" borderId="70">
      <alignment horizontal="left" wrapText="1"/>
    </xf>
    <xf numFmtId="0" fontId="52" fillId="0" borderId="70">
      <alignment horizontal="left" wrapText="1"/>
    </xf>
    <xf numFmtId="0" fontId="52" fillId="0" borderId="70">
      <alignment horizontal="left" wrapText="1"/>
    </xf>
    <xf numFmtId="0" fontId="52" fillId="0" borderId="58">
      <alignment horizontal="left" wrapText="1" indent="2"/>
    </xf>
    <xf numFmtId="0" fontId="50" fillId="0" borderId="132">
      <alignment horizontal="center"/>
    </xf>
    <xf numFmtId="0" fontId="58" fillId="0" borderId="152"/>
    <xf numFmtId="0" fontId="57" fillId="0" borderId="0">
      <alignment horizontal="center" vertical="center" wrapText="1"/>
    </xf>
    <xf numFmtId="0" fontId="52" fillId="0" borderId="48"/>
    <xf numFmtId="0" fontId="51" fillId="0" borderId="48"/>
    <xf numFmtId="0" fontId="52" fillId="0" borderId="48"/>
    <xf numFmtId="0" fontId="52" fillId="0" borderId="48"/>
    <xf numFmtId="0" fontId="52" fillId="0" borderId="48"/>
    <xf numFmtId="49" fontId="52" fillId="0" borderId="0">
      <alignment horizontal="center" wrapText="1"/>
    </xf>
    <xf numFmtId="0" fontId="8" fillId="0" borderId="152"/>
    <xf numFmtId="0" fontId="51" fillId="0" borderId="12"/>
    <xf numFmtId="0" fontId="41" fillId="0" borderId="0">
      <alignment horizontal="center" vertical="center"/>
    </xf>
    <xf numFmtId="0" fontId="55" fillId="0" borderId="173">
      <alignment horizontal="left" wrapText="1"/>
    </xf>
    <xf numFmtId="0" fontId="56" fillId="0" borderId="173">
      <alignment horizontal="left" wrapText="1"/>
    </xf>
    <xf numFmtId="0" fontId="55" fillId="0" borderId="173">
      <alignment horizontal="left" wrapText="1"/>
    </xf>
    <xf numFmtId="0" fontId="55" fillId="0" borderId="173">
      <alignment horizontal="left" wrapText="1"/>
    </xf>
    <xf numFmtId="0" fontId="55" fillId="0" borderId="173">
      <alignment horizontal="left" wrapText="1"/>
    </xf>
    <xf numFmtId="49" fontId="52" fillId="0" borderId="107">
      <alignment horizontal="center" wrapText="1"/>
    </xf>
    <xf numFmtId="0" fontId="8" fillId="0" borderId="12"/>
    <xf numFmtId="0" fontId="51" fillId="0" borderId="110"/>
    <xf numFmtId="0" fontId="53" fillId="0" borderId="38">
      <alignment horizontal="center" vertical="center" wrapText="1"/>
    </xf>
    <xf numFmtId="0" fontId="52" fillId="0" borderId="58">
      <alignment horizontal="left" wrapText="1" indent="2"/>
    </xf>
    <xf numFmtId="0" fontId="51" fillId="0" borderId="58">
      <alignment horizontal="left" wrapText="1" indent="2"/>
    </xf>
    <xf numFmtId="0" fontId="52" fillId="0" borderId="58">
      <alignment horizontal="left" wrapText="1" indent="2"/>
    </xf>
    <xf numFmtId="0" fontId="52" fillId="0" borderId="58">
      <alignment horizontal="left" wrapText="1" indent="2"/>
    </xf>
    <xf numFmtId="0" fontId="52" fillId="0" borderId="58">
      <alignment horizontal="left" wrapText="1" indent="2"/>
    </xf>
    <xf numFmtId="0" fontId="52" fillId="0" borderId="174"/>
    <xf numFmtId="0" fontId="8" fillId="0" borderId="102"/>
    <xf numFmtId="0" fontId="51" fillId="0" borderId="0">
      <alignment horizontal="left" wrapText="1"/>
    </xf>
    <xf numFmtId="0" fontId="53" fillId="0" borderId="38">
      <alignment horizontal="center" vertical="center" wrapText="1"/>
    </xf>
    <xf numFmtId="49" fontId="52" fillId="0" borderId="0">
      <alignment horizontal="center" wrapText="1"/>
    </xf>
    <xf numFmtId="49" fontId="51" fillId="0" borderId="0">
      <alignment horizontal="center" wrapText="1"/>
    </xf>
    <xf numFmtId="49" fontId="52" fillId="0" borderId="0">
      <alignment horizontal="center" wrapText="1"/>
    </xf>
    <xf numFmtId="49" fontId="52" fillId="0" borderId="0">
      <alignment horizontal="center" wrapText="1"/>
    </xf>
    <xf numFmtId="49" fontId="52" fillId="0" borderId="0">
      <alignment horizontal="center" wrapText="1"/>
    </xf>
    <xf numFmtId="0" fontId="52" fillId="0" borderId="144">
      <alignment horizontal="center" wrapText="1"/>
    </xf>
    <xf numFmtId="0" fontId="50" fillId="0" borderId="0">
      <alignment horizontal="left" wrapText="1"/>
    </xf>
    <xf numFmtId="0" fontId="56" fillId="0" borderId="26">
      <alignment horizontal="center"/>
    </xf>
    <xf numFmtId="0" fontId="53" fillId="0" borderId="69">
      <alignment horizontal="center" vertical="center" wrapText="1"/>
    </xf>
    <xf numFmtId="49" fontId="52" fillId="0" borderId="107">
      <alignment horizontal="center" wrapText="1"/>
    </xf>
    <xf numFmtId="49" fontId="51" fillId="0" borderId="107">
      <alignment horizontal="center" wrapText="1"/>
    </xf>
    <xf numFmtId="49" fontId="52" fillId="0" borderId="107">
      <alignment horizontal="center" wrapText="1"/>
    </xf>
    <xf numFmtId="49" fontId="52" fillId="0" borderId="107">
      <alignment horizontal="center" wrapText="1"/>
    </xf>
    <xf numFmtId="49" fontId="52" fillId="0" borderId="107">
      <alignment horizontal="center" wrapText="1"/>
    </xf>
    <xf numFmtId="0" fontId="17" fillId="43" borderId="67"/>
    <xf numFmtId="0" fontId="50" fillId="0" borderId="80">
      <alignment horizontal="left" wrapText="1"/>
    </xf>
    <xf numFmtId="0" fontId="51" fillId="0" borderId="80">
      <alignment horizontal="left" wrapText="1"/>
    </xf>
    <xf numFmtId="0" fontId="53" fillId="0" borderId="54">
      <alignment horizontal="center" vertical="center" wrapText="1"/>
    </xf>
    <xf numFmtId="0" fontId="52" fillId="0" borderId="174"/>
    <xf numFmtId="0" fontId="51" fillId="0" borderId="174"/>
    <xf numFmtId="0" fontId="52" fillId="0" borderId="174"/>
    <xf numFmtId="0" fontId="52" fillId="0" borderId="174"/>
    <xf numFmtId="0" fontId="52" fillId="0" borderId="174"/>
    <xf numFmtId="49" fontId="52" fillId="0" borderId="72">
      <alignment horizontal="center"/>
    </xf>
    <xf numFmtId="0" fontId="50" fillId="0" borderId="81">
      <alignment horizontal="left" wrapText="1"/>
    </xf>
    <xf numFmtId="0" fontId="51" fillId="0" borderId="81">
      <alignment horizontal="left" wrapText="1"/>
    </xf>
    <xf numFmtId="49" fontId="53" fillId="0" borderId="69">
      <alignment horizontal="center" vertical="center" wrapText="1"/>
    </xf>
    <xf numFmtId="0" fontId="52" fillId="0" borderId="144">
      <alignment horizontal="center" wrapText="1"/>
    </xf>
    <xf numFmtId="0" fontId="51" fillId="0" borderId="144">
      <alignment horizontal="center" wrapText="1"/>
    </xf>
    <xf numFmtId="0" fontId="52" fillId="0" borderId="144">
      <alignment horizontal="center" wrapText="1"/>
    </xf>
    <xf numFmtId="0" fontId="52" fillId="0" borderId="144">
      <alignment horizontal="center" wrapText="1"/>
    </xf>
    <xf numFmtId="0" fontId="52" fillId="0" borderId="144">
      <alignment horizontal="center" wrapText="1"/>
    </xf>
    <xf numFmtId="49" fontId="52" fillId="0" borderId="0">
      <alignment horizontal="center"/>
    </xf>
    <xf numFmtId="0" fontId="50" fillId="20" borderId="175"/>
    <xf numFmtId="0" fontId="50" fillId="37" borderId="175"/>
    <xf numFmtId="49" fontId="69" fillId="0" borderId="54">
      <alignment horizontal="left" vertical="center" wrapText="1"/>
    </xf>
    <xf numFmtId="0" fontId="17" fillId="43" borderId="67"/>
    <xf numFmtId="0" fontId="9" fillId="40" borderId="67"/>
    <xf numFmtId="0" fontId="17" fillId="43" borderId="67"/>
    <xf numFmtId="0" fontId="17" fillId="43" borderId="67"/>
    <xf numFmtId="0" fontId="17" fillId="43" borderId="67"/>
    <xf numFmtId="49" fontId="52" fillId="0" borderId="54">
      <alignment horizontal="center" wrapText="1"/>
    </xf>
    <xf numFmtId="0" fontId="50" fillId="0" borderId="111">
      <alignment horizontal="left" wrapText="1"/>
    </xf>
    <xf numFmtId="0" fontId="51" fillId="0" borderId="111">
      <alignment horizontal="left" wrapText="1"/>
    </xf>
    <xf numFmtId="49" fontId="69" fillId="0" borderId="54">
      <alignment horizontal="center" vertical="center" wrapText="1"/>
    </xf>
    <xf numFmtId="49" fontId="52" fillId="0" borderId="72">
      <alignment horizontal="center"/>
    </xf>
    <xf numFmtId="49" fontId="51" fillId="0" borderId="72">
      <alignment horizontal="center"/>
    </xf>
    <xf numFmtId="49" fontId="52" fillId="0" borderId="72">
      <alignment horizontal="center"/>
    </xf>
    <xf numFmtId="49" fontId="52" fillId="0" borderId="72">
      <alignment horizontal="center"/>
    </xf>
    <xf numFmtId="49" fontId="52" fillId="0" borderId="72">
      <alignment horizontal="center"/>
    </xf>
    <xf numFmtId="49" fontId="52" fillId="0" borderId="161">
      <alignment horizontal="center" wrapText="1"/>
    </xf>
    <xf numFmtId="0" fontId="64" fillId="0" borderId="176">
      <alignment horizontal="left" wrapText="1"/>
    </xf>
    <xf numFmtId="0" fontId="56" fillId="0" borderId="176">
      <alignment horizontal="left" wrapText="1"/>
    </xf>
    <xf numFmtId="49" fontId="53" fillId="0" borderId="53">
      <alignment horizontal="center" vertical="center" wrapText="1"/>
    </xf>
    <xf numFmtId="49" fontId="52" fillId="0" borderId="0">
      <alignment horizontal="center"/>
    </xf>
    <xf numFmtId="49" fontId="51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49" fontId="52" fillId="0" borderId="54">
      <alignment horizontal="center"/>
    </xf>
    <xf numFmtId="0" fontId="50" fillId="0" borderId="62">
      <alignment horizontal="left" wrapText="1" indent="1"/>
    </xf>
    <xf numFmtId="0" fontId="51" fillId="0" borderId="177">
      <alignment horizontal="left" wrapText="1" indent="1"/>
    </xf>
    <xf numFmtId="0" fontId="53" fillId="0" borderId="0">
      <alignment horizontal="center" vertical="center"/>
    </xf>
    <xf numFmtId="49" fontId="52" fillId="0" borderId="54">
      <alignment horizontal="center" wrapText="1"/>
    </xf>
    <xf numFmtId="49" fontId="51" fillId="0" borderId="54">
      <alignment horizontal="center" wrapText="1"/>
    </xf>
    <xf numFmtId="49" fontId="52" fillId="0" borderId="54">
      <alignment horizontal="center" wrapText="1"/>
    </xf>
    <xf numFmtId="49" fontId="52" fillId="0" borderId="54">
      <alignment horizontal="center" wrapText="1"/>
    </xf>
    <xf numFmtId="49" fontId="52" fillId="0" borderId="54">
      <alignment horizontal="center" wrapText="1"/>
    </xf>
    <xf numFmtId="49" fontId="52" fillId="0" borderId="47"/>
    <xf numFmtId="0" fontId="50" fillId="0" borderId="0">
      <alignment horizontal="center" wrapText="1"/>
    </xf>
    <xf numFmtId="49" fontId="51" fillId="0" borderId="0">
      <alignment horizontal="center" wrapText="1"/>
    </xf>
    <xf numFmtId="0" fontId="53" fillId="38" borderId="0">
      <alignment horizontal="center" vertical="center"/>
    </xf>
    <xf numFmtId="49" fontId="52" fillId="0" borderId="161">
      <alignment horizontal="center" wrapText="1"/>
    </xf>
    <xf numFmtId="49" fontId="51" fillId="0" borderId="161">
      <alignment horizontal="center" wrapText="1"/>
    </xf>
    <xf numFmtId="49" fontId="52" fillId="0" borderId="161">
      <alignment horizontal="center" wrapText="1"/>
    </xf>
    <xf numFmtId="49" fontId="52" fillId="0" borderId="161">
      <alignment horizontal="center" wrapText="1"/>
    </xf>
    <xf numFmtId="49" fontId="52" fillId="0" borderId="161">
      <alignment horizontal="center" wrapText="1"/>
    </xf>
    <xf numFmtId="4" fontId="52" fillId="0" borderId="54">
      <alignment horizontal="right"/>
    </xf>
    <xf numFmtId="4" fontId="52" fillId="0" borderId="54">
      <alignment horizontal="right"/>
    </xf>
    <xf numFmtId="0" fontId="50" fillId="0" borderId="117">
      <alignment horizontal="center" shrinkToFit="1"/>
    </xf>
    <xf numFmtId="0" fontId="50" fillId="37" borderId="9"/>
    <xf numFmtId="49" fontId="53" fillId="0" borderId="69">
      <alignment horizontal="left" vertical="center"/>
    </xf>
    <xf numFmtId="49" fontId="52" fillId="0" borderId="54">
      <alignment horizontal="center"/>
    </xf>
    <xf numFmtId="49" fontId="51" fillId="0" borderId="54">
      <alignment horizontal="center"/>
    </xf>
    <xf numFmtId="49" fontId="52" fillId="0" borderId="54">
      <alignment horizontal="center"/>
    </xf>
    <xf numFmtId="49" fontId="52" fillId="0" borderId="54">
      <alignment horizontal="center"/>
    </xf>
    <xf numFmtId="49" fontId="52" fillId="0" borderId="54">
      <alignment horizontal="center"/>
    </xf>
    <xf numFmtId="4" fontId="52" fillId="0" borderId="55">
      <alignment horizontal="right"/>
    </xf>
    <xf numFmtId="0" fontId="50" fillId="0" borderId="52">
      <alignment horizontal="center" shrinkToFit="1"/>
    </xf>
    <xf numFmtId="49" fontId="51" fillId="0" borderId="117">
      <alignment horizontal="center" shrinkToFit="1"/>
    </xf>
    <xf numFmtId="0" fontId="41" fillId="0" borderId="47">
      <alignment horizontal="center"/>
    </xf>
    <xf numFmtId="49" fontId="52" fillId="0" borderId="47"/>
    <xf numFmtId="49" fontId="51" fillId="0" borderId="47"/>
    <xf numFmtId="49" fontId="52" fillId="0" borderId="47"/>
    <xf numFmtId="49" fontId="52" fillId="0" borderId="47"/>
    <xf numFmtId="49" fontId="52" fillId="0" borderId="47"/>
    <xf numFmtId="0" fontId="52" fillId="0" borderId="47"/>
    <xf numFmtId="0" fontId="13" fillId="4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48" borderId="0" applyNumberFormat="0" applyBorder="0" applyAlignment="0" applyProtection="0"/>
    <xf numFmtId="0" fontId="13" fillId="6" borderId="0" applyNumberFormat="0" applyBorder="0" applyAlignment="0" applyProtection="0"/>
    <xf numFmtId="0" fontId="13" fillId="49" borderId="0" applyNumberFormat="0" applyBorder="0" applyAlignment="0" applyProtection="0"/>
    <xf numFmtId="0" fontId="106" fillId="24" borderId="1" applyNumberFormat="0" applyAlignment="0" applyProtection="0"/>
    <xf numFmtId="0" fontId="107" fillId="50" borderId="2" applyNumberFormat="0" applyAlignment="0" applyProtection="0"/>
    <xf numFmtId="0" fontId="108" fillId="50" borderId="1" applyNumberFormat="0" applyAlignment="0" applyProtection="0"/>
    <xf numFmtId="0" fontId="27" fillId="0" borderId="178" applyNumberFormat="0" applyFill="0" applyAlignment="0" applyProtection="0"/>
    <xf numFmtId="0" fontId="29" fillId="0" borderId="179" applyNumberFormat="0" applyFill="0" applyAlignment="0" applyProtection="0"/>
    <xf numFmtId="0" fontId="31" fillId="0" borderId="180" applyNumberFormat="0" applyFill="0" applyAlignment="0" applyProtection="0"/>
    <xf numFmtId="0" fontId="31" fillId="0" borderId="0" applyNumberFormat="0" applyFill="0" applyBorder="0" applyAlignment="0" applyProtection="0"/>
    <xf numFmtId="0" fontId="109" fillId="0" borderId="181" applyNumberFormat="0" applyFill="0" applyAlignment="0" applyProtection="0"/>
    <xf numFmtId="0" fontId="110" fillId="3" borderId="3" applyNumberFormat="0" applyAlignment="0" applyProtection="0"/>
    <xf numFmtId="0" fontId="111" fillId="0" borderId="0" applyNumberFormat="0" applyFill="0" applyBorder="0" applyAlignment="0" applyProtection="0"/>
    <xf numFmtId="0" fontId="112" fillId="2" borderId="0" applyNumberFormat="0" applyBorder="0" applyAlignment="0" applyProtection="0"/>
    <xf numFmtId="0" fontId="1" fillId="0" borderId="0"/>
    <xf numFmtId="0" fontId="1" fillId="0" borderId="0"/>
    <xf numFmtId="0" fontId="113" fillId="0" borderId="0"/>
    <xf numFmtId="0" fontId="18" fillId="0" borderId="0"/>
    <xf numFmtId="0" fontId="1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6" fillId="51" borderId="0" applyNumberFormat="0" applyBorder="0" applyAlignment="0" applyProtection="0"/>
    <xf numFmtId="0" fontId="117" fillId="0" borderId="0" applyNumberFormat="0" applyFill="0" applyBorder="0" applyAlignment="0" applyProtection="0"/>
    <xf numFmtId="0" fontId="113" fillId="4" borderId="4" applyNumberFormat="0" applyFont="0" applyAlignment="0" applyProtection="0"/>
    <xf numFmtId="0" fontId="1" fillId="18" borderId="45" applyNumberFormat="0" applyFont="0" applyAlignment="0" applyProtection="0"/>
    <xf numFmtId="0" fontId="48" fillId="0" borderId="182" applyNumberFormat="0" applyFill="0" applyAlignment="0" applyProtection="0"/>
    <xf numFmtId="0" fontId="115" fillId="0" borderId="0"/>
    <xf numFmtId="0" fontId="118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3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3" fillId="0" borderId="0" applyFont="0" applyFill="0" applyBorder="0" applyAlignment="0" applyProtection="0"/>
    <xf numFmtId="0" fontId="119" fillId="23" borderId="0" applyNumberFormat="0" applyBorder="0" applyAlignment="0" applyProtection="0"/>
  </cellStyleXfs>
  <cellXfs count="135">
    <xf numFmtId="0" fontId="0" fillId="0" borderId="0" xfId="0"/>
    <xf numFmtId="0" fontId="3" fillId="9" borderId="18" xfId="0" applyFont="1" applyFill="1" applyBorder="1" applyAlignment="1"/>
    <xf numFmtId="0" fontId="3" fillId="0" borderId="0" xfId="0" applyFont="1" applyFill="1"/>
    <xf numFmtId="164" fontId="0" fillId="0" borderId="0" xfId="1" applyNumberFormat="1" applyFont="1" applyFill="1"/>
    <xf numFmtId="0" fontId="5" fillId="0" borderId="0" xfId="0" applyFont="1" applyFill="1"/>
    <xf numFmtId="0" fontId="4" fillId="0" borderId="0" xfId="0" applyFont="1" applyFill="1"/>
    <xf numFmtId="0" fontId="3" fillId="0" borderId="31" xfId="0" applyFont="1" applyFill="1" applyBorder="1"/>
    <xf numFmtId="164" fontId="4" fillId="0" borderId="31" xfId="1" applyNumberFormat="1" applyFont="1" applyBorder="1" applyAlignment="1"/>
    <xf numFmtId="0" fontId="2" fillId="0" borderId="31" xfId="0" applyFont="1" applyFill="1" applyBorder="1" applyAlignment="1">
      <alignment horizontal="left"/>
    </xf>
    <xf numFmtId="164" fontId="4" fillId="0" borderId="31" xfId="1" applyNumberFormat="1" applyFont="1" applyBorder="1" applyAlignment="1">
      <alignment vertical="center"/>
    </xf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120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20" fillId="0" borderId="0" xfId="0" applyFont="1" applyFill="1" applyBorder="1"/>
    <xf numFmtId="0" fontId="120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21" fillId="0" borderId="0" xfId="0" applyFont="1" applyFill="1" applyBorder="1"/>
    <xf numFmtId="0" fontId="2" fillId="0" borderId="9" xfId="0" applyFont="1" applyFill="1" applyBorder="1" applyAlignment="1">
      <alignment horizontal="center"/>
    </xf>
    <xf numFmtId="0" fontId="121" fillId="0" borderId="9" xfId="0" applyFont="1" applyFill="1" applyBorder="1"/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121" fillId="0" borderId="10" xfId="0" applyFont="1" applyFill="1" applyBorder="1"/>
    <xf numFmtId="0" fontId="121" fillId="0" borderId="0" xfId="0" applyFont="1" applyFill="1"/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121" fillId="0" borderId="17" xfId="0" applyFont="1" applyFill="1" applyBorder="1" applyAlignment="1">
      <alignment vertical="center" wrapText="1"/>
    </xf>
    <xf numFmtId="0" fontId="121" fillId="0" borderId="0" xfId="0" applyFont="1" applyFill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0" fillId="9" borderId="18" xfId="0" applyFont="1" applyFill="1" applyBorder="1" applyAlignment="1"/>
    <xf numFmtId="0" fontId="2" fillId="10" borderId="9" xfId="0" applyFont="1" applyFill="1" applyBorder="1" applyAlignment="1">
      <alignment horizontal="center" vertical="center" wrapText="1"/>
    </xf>
    <xf numFmtId="0" fontId="2" fillId="0" borderId="20" xfId="0" applyFont="1" applyFill="1" applyBorder="1"/>
    <xf numFmtId="164" fontId="4" fillId="0" borderId="21" xfId="1" applyNumberFormat="1" applyFont="1" applyFill="1" applyBorder="1"/>
    <xf numFmtId="164" fontId="4" fillId="0" borderId="22" xfId="1" applyNumberFormat="1" applyFont="1" applyFill="1" applyBorder="1"/>
    <xf numFmtId="164" fontId="4" fillId="11" borderId="23" xfId="1" applyNumberFormat="1" applyFont="1" applyFill="1" applyBorder="1" applyAlignment="1">
      <alignment horizontal="center"/>
    </xf>
    <xf numFmtId="164" fontId="4" fillId="11" borderId="24" xfId="1" applyNumberFormat="1" applyFont="1" applyFill="1" applyBorder="1" applyAlignment="1">
      <alignment horizontal="center"/>
    </xf>
    <xf numFmtId="164" fontId="4" fillId="0" borderId="25" xfId="1" applyNumberFormat="1" applyFont="1" applyFill="1" applyBorder="1" applyAlignment="1"/>
    <xf numFmtId="164" fontId="4" fillId="0" borderId="26" xfId="1" applyNumberFormat="1" applyFont="1" applyFill="1" applyBorder="1" applyAlignment="1">
      <alignment horizontal="center"/>
    </xf>
    <xf numFmtId="164" fontId="4" fillId="0" borderId="27" xfId="1" applyNumberFormat="1" applyFont="1" applyFill="1" applyBorder="1" applyAlignment="1">
      <alignment horizontal="center"/>
    </xf>
    <xf numFmtId="164" fontId="4" fillId="0" borderId="28" xfId="1" applyNumberFormat="1" applyFont="1" applyFill="1" applyBorder="1" applyAlignment="1"/>
    <xf numFmtId="164" fontId="4" fillId="0" borderId="20" xfId="1" applyNumberFormat="1" applyFont="1" applyFill="1" applyBorder="1"/>
    <xf numFmtId="164" fontId="4" fillId="0" borderId="29" xfId="1" applyNumberFormat="1" applyFont="1" applyFill="1" applyBorder="1"/>
    <xf numFmtId="164" fontId="4" fillId="11" borderId="30" xfId="1" applyNumberFormat="1" applyFont="1" applyFill="1" applyBorder="1" applyAlignment="1">
      <alignment horizontal="center"/>
    </xf>
    <xf numFmtId="164" fontId="4" fillId="11" borderId="31" xfId="1" applyNumberFormat="1" applyFont="1" applyFill="1" applyBorder="1" applyAlignment="1">
      <alignment horizontal="center"/>
    </xf>
    <xf numFmtId="164" fontId="4" fillId="0" borderId="32" xfId="1" applyNumberFormat="1" applyFont="1" applyFill="1" applyBorder="1" applyAlignment="1"/>
    <xf numFmtId="0" fontId="2" fillId="0" borderId="33" xfId="0" applyFont="1" applyFill="1" applyBorder="1"/>
    <xf numFmtId="164" fontId="4" fillId="0" borderId="33" xfId="1" applyNumberFormat="1" applyFont="1" applyFill="1" applyBorder="1"/>
    <xf numFmtId="164" fontId="4" fillId="0" borderId="34" xfId="1" applyNumberFormat="1" applyFont="1" applyFill="1" applyBorder="1"/>
    <xf numFmtId="164" fontId="4" fillId="11" borderId="35" xfId="1" applyNumberFormat="1" applyFont="1" applyFill="1" applyBorder="1" applyAlignment="1">
      <alignment horizontal="center"/>
    </xf>
    <xf numFmtId="164" fontId="4" fillId="11" borderId="36" xfId="1" applyNumberFormat="1" applyFont="1" applyFill="1" applyBorder="1" applyAlignment="1">
      <alignment horizontal="center"/>
    </xf>
    <xf numFmtId="164" fontId="4" fillId="0" borderId="37" xfId="1" applyNumberFormat="1" applyFont="1" applyFill="1" applyBorder="1" applyAlignment="1"/>
    <xf numFmtId="0" fontId="2" fillId="0" borderId="12" xfId="0" applyFont="1" applyFill="1" applyBorder="1"/>
    <xf numFmtId="164" fontId="4" fillId="0" borderId="14" xfId="1" applyNumberFormat="1" applyFont="1" applyFill="1" applyBorder="1" applyAlignment="1">
      <alignment horizontal="center"/>
    </xf>
    <xf numFmtId="164" fontId="4" fillId="0" borderId="18" xfId="1" applyNumberFormat="1" applyFont="1" applyFill="1" applyBorder="1" applyAlignment="1">
      <alignment horizontal="center"/>
    </xf>
    <xf numFmtId="164" fontId="4" fillId="9" borderId="15" xfId="1" applyNumberFormat="1" applyFont="1" applyFill="1" applyBorder="1" applyAlignment="1">
      <alignment horizontal="center"/>
    </xf>
    <xf numFmtId="164" fontId="4" fillId="9" borderId="18" xfId="1" applyNumberFormat="1" applyFont="1" applyFill="1" applyBorder="1" applyAlignment="1">
      <alignment horizontal="center"/>
    </xf>
    <xf numFmtId="164" fontId="4" fillId="0" borderId="18" xfId="1" applyNumberFormat="1" applyFont="1" applyBorder="1" applyAlignment="1"/>
    <xf numFmtId="164" fontId="4" fillId="0" borderId="17" xfId="1" applyNumberFormat="1" applyFont="1" applyFill="1" applyBorder="1" applyAlignment="1">
      <alignment horizontal="center"/>
    </xf>
    <xf numFmtId="164" fontId="4" fillId="0" borderId="19" xfId="1" applyNumberFormat="1" applyFont="1" applyBorder="1" applyAlignment="1"/>
    <xf numFmtId="164" fontId="4" fillId="0" borderId="19" xfId="1" applyNumberFormat="1" applyFont="1" applyFill="1" applyBorder="1" applyAlignment="1"/>
    <xf numFmtId="0" fontId="2" fillId="0" borderId="6" xfId="0" applyFont="1" applyFill="1" applyBorder="1"/>
    <xf numFmtId="164" fontId="4" fillId="0" borderId="6" xfId="1" applyNumberFormat="1" applyFont="1" applyFill="1" applyBorder="1"/>
    <xf numFmtId="164" fontId="4" fillId="0" borderId="5" xfId="1" applyNumberFormat="1" applyFont="1" applyFill="1" applyBorder="1"/>
    <xf numFmtId="164" fontId="4" fillId="9" borderId="12" xfId="1" applyNumberFormat="1" applyFont="1" applyFill="1" applyBorder="1" applyAlignment="1">
      <alignment horizontal="center"/>
    </xf>
    <xf numFmtId="164" fontId="4" fillId="9" borderId="11" xfId="1" applyNumberFormat="1" applyFont="1" applyFill="1" applyBorder="1" applyAlignment="1">
      <alignment horizontal="center"/>
    </xf>
    <xf numFmtId="164" fontId="4" fillId="9" borderId="0" xfId="1" applyNumberFormat="1" applyFont="1" applyFill="1" applyBorder="1" applyAlignment="1">
      <alignment horizontal="center"/>
    </xf>
    <xf numFmtId="164" fontId="4" fillId="0" borderId="11" xfId="1" applyNumberFormat="1" applyFont="1" applyBorder="1" applyAlignment="1"/>
    <xf numFmtId="164" fontId="4" fillId="0" borderId="12" xfId="1" applyNumberFormat="1" applyFont="1" applyFill="1" applyBorder="1" applyAlignment="1">
      <alignment horizontal="center"/>
    </xf>
    <xf numFmtId="164" fontId="4" fillId="0" borderId="20" xfId="1" applyNumberFormat="1" applyFont="1" applyFill="1" applyBorder="1" applyAlignment="1">
      <alignment horizontal="center"/>
    </xf>
    <xf numFmtId="164" fontId="4" fillId="0" borderId="29" xfId="1" applyNumberFormat="1" applyFont="1" applyFill="1" applyBorder="1" applyAlignment="1">
      <alignment horizontal="center"/>
    </xf>
    <xf numFmtId="164" fontId="4" fillId="0" borderId="29" xfId="1" applyNumberFormat="1" applyFont="1" applyFill="1" applyBorder="1" applyAlignment="1"/>
    <xf numFmtId="0" fontId="2" fillId="0" borderId="14" xfId="0" applyFont="1" applyFill="1" applyBorder="1"/>
    <xf numFmtId="164" fontId="4" fillId="0" borderId="19" xfId="1" applyNumberFormat="1" applyFont="1" applyFill="1" applyBorder="1" applyAlignment="1">
      <alignment horizontal="center"/>
    </xf>
    <xf numFmtId="164" fontId="4" fillId="9" borderId="17" xfId="1" applyNumberFormat="1" applyFont="1" applyFill="1" applyBorder="1" applyAlignment="1">
      <alignment horizontal="center"/>
    </xf>
    <xf numFmtId="164" fontId="4" fillId="9" borderId="19" xfId="1" applyNumberFormat="1" applyFont="1" applyFill="1" applyBorder="1" applyAlignment="1">
      <alignment horizontal="center"/>
    </xf>
    <xf numFmtId="164" fontId="4" fillId="9" borderId="9" xfId="1" applyNumberFormat="1" applyFont="1" applyFill="1" applyBorder="1" applyAlignment="1">
      <alignment horizontal="center"/>
    </xf>
    <xf numFmtId="164" fontId="4" fillId="0" borderId="10" xfId="1" applyNumberFormat="1" applyFont="1" applyBorder="1" applyAlignment="1"/>
    <xf numFmtId="164" fontId="4" fillId="0" borderId="5" xfId="1" applyNumberFormat="1" applyFont="1" applyFill="1" applyBorder="1" applyAlignment="1">
      <alignment horizontal="center"/>
    </xf>
    <xf numFmtId="164" fontId="4" fillId="0" borderId="12" xfId="1" applyNumberFormat="1" applyFont="1" applyFill="1" applyBorder="1"/>
    <xf numFmtId="164" fontId="4" fillId="0" borderId="11" xfId="1" applyNumberFormat="1" applyFont="1" applyFill="1" applyBorder="1"/>
    <xf numFmtId="164" fontId="4" fillId="9" borderId="6" xfId="1" applyNumberFormat="1" applyFont="1" applyFill="1" applyBorder="1"/>
    <xf numFmtId="164" fontId="4" fillId="9" borderId="5" xfId="1" applyNumberFormat="1" applyFont="1" applyFill="1" applyBorder="1"/>
    <xf numFmtId="164" fontId="4" fillId="9" borderId="7" xfId="1" applyNumberFormat="1" applyFont="1" applyFill="1" applyBorder="1"/>
    <xf numFmtId="164" fontId="4" fillId="0" borderId="8" xfId="1" applyNumberFormat="1" applyFont="1" applyFill="1" applyBorder="1"/>
    <xf numFmtId="164" fontId="4" fillId="9" borderId="14" xfId="1" applyNumberFormat="1" applyFont="1" applyFill="1" applyBorder="1"/>
    <xf numFmtId="164" fontId="4" fillId="9" borderId="18" xfId="1" applyNumberFormat="1" applyFont="1" applyFill="1" applyBorder="1"/>
    <xf numFmtId="164" fontId="4" fillId="9" borderId="15" xfId="1" applyNumberFormat="1" applyFont="1" applyFill="1" applyBorder="1"/>
    <xf numFmtId="164" fontId="4" fillId="0" borderId="13" xfId="1" applyNumberFormat="1" applyFont="1" applyFill="1" applyBorder="1"/>
    <xf numFmtId="0" fontId="2" fillId="0" borderId="14" xfId="0" applyFont="1" applyFill="1" applyBorder="1" applyAlignment="1">
      <alignment horizontal="center"/>
    </xf>
    <xf numFmtId="164" fontId="4" fillId="0" borderId="0" xfId="1" applyNumberFormat="1" applyFont="1" applyFill="1"/>
    <xf numFmtId="164" fontId="4" fillId="0" borderId="0" xfId="0" applyNumberFormat="1" applyFont="1" applyFill="1"/>
    <xf numFmtId="164" fontId="4" fillId="0" borderId="31" xfId="0" applyNumberFormat="1" applyFont="1" applyFill="1" applyBorder="1"/>
    <xf numFmtId="0" fontId="122" fillId="0" borderId="0" xfId="0" applyFont="1" applyFill="1"/>
    <xf numFmtId="164" fontId="4" fillId="0" borderId="31" xfId="0" applyNumberFormat="1" applyFont="1" applyFill="1" applyBorder="1" applyAlignment="1">
      <alignment vertical="center"/>
    </xf>
    <xf numFmtId="0" fontId="4" fillId="11" borderId="17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10" borderId="17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2" fillId="10" borderId="17" xfId="0" quotePrefix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9" borderId="17" xfId="0" applyFont="1" applyFill="1" applyBorder="1" applyAlignment="1">
      <alignment horizontal="center"/>
    </xf>
    <xf numFmtId="0" fontId="0" fillId="9" borderId="9" xfId="0" applyFont="1" applyFill="1" applyBorder="1" applyAlignment="1">
      <alignment horizontal="center"/>
    </xf>
    <xf numFmtId="0" fontId="0" fillId="9" borderId="10" xfId="0" applyFont="1" applyFill="1" applyBorder="1" applyAlignment="1">
      <alignment horizontal="center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21" fillId="0" borderId="11" xfId="0" applyFont="1" applyFill="1" applyBorder="1" applyAlignment="1"/>
    <xf numFmtId="0" fontId="121" fillId="0" borderId="18" xfId="0" applyFont="1" applyFill="1" applyBorder="1" applyAlignment="1"/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</cellXfs>
  <cellStyles count="1877">
    <cellStyle name="(Табликс1):0:0" xfId="2"/>
    <cellStyle name="(Табликс1):2:2" xfId="3"/>
    <cellStyle name="20% - Accent1" xfId="4"/>
    <cellStyle name="20% - Accent1 2" xfId="5"/>
    <cellStyle name="20% - Accent2" xfId="6"/>
    <cellStyle name="20% - Accent2 2" xfId="7"/>
    <cellStyle name="20% - Accent3" xfId="8"/>
    <cellStyle name="20% - Accent3 2" xfId="9"/>
    <cellStyle name="20% - Accent4" xfId="10"/>
    <cellStyle name="20% - Accent4 2" xfId="11"/>
    <cellStyle name="20% - Accent5" xfId="12"/>
    <cellStyle name="20% - Accent5 2" xfId="13"/>
    <cellStyle name="20% - Accent6" xfId="14"/>
    <cellStyle name="20% - Accent6 2" xfId="15"/>
    <cellStyle name="20% - Акцент1 2" xfId="16"/>
    <cellStyle name="20% - Акцент2 2" xfId="17"/>
    <cellStyle name="20% - Акцент3 2" xfId="18"/>
    <cellStyle name="20% - Акцент4 2" xfId="19"/>
    <cellStyle name="20% - Акцент5 2" xfId="20"/>
    <cellStyle name="20% - Акцент6 2" xfId="21"/>
    <cellStyle name="40% - Accent1" xfId="22"/>
    <cellStyle name="40% - Accent1 2" xfId="23"/>
    <cellStyle name="40% - Accent2" xfId="24"/>
    <cellStyle name="40% - Accent2 2" xfId="25"/>
    <cellStyle name="40% - Accent3" xfId="26"/>
    <cellStyle name="40% - Accent3 2" xfId="27"/>
    <cellStyle name="40% - Accent4" xfId="28"/>
    <cellStyle name="40% - Accent4 2" xfId="29"/>
    <cellStyle name="40% - Accent5" xfId="30"/>
    <cellStyle name="40% - Accent5 2" xfId="31"/>
    <cellStyle name="40% - Accent6" xfId="32"/>
    <cellStyle name="40% - Accent6 2" xfId="33"/>
    <cellStyle name="40% - Акцент1 2" xfId="34"/>
    <cellStyle name="40% - Акцент2 2" xfId="35"/>
    <cellStyle name="40% - Акцент3 2" xfId="36"/>
    <cellStyle name="40% - Акцент4 2" xfId="37"/>
    <cellStyle name="40% - Акцент5 2" xfId="38"/>
    <cellStyle name="40% - Акцент6 2" xfId="39"/>
    <cellStyle name="60% - Accent1" xfId="40"/>
    <cellStyle name="60% - Accent1 2" xfId="41"/>
    <cellStyle name="60% - Accent2" xfId="42"/>
    <cellStyle name="60% - Accent2 2" xfId="43"/>
    <cellStyle name="60% - Accent3" xfId="44"/>
    <cellStyle name="60% - Accent3 2" xfId="45"/>
    <cellStyle name="60% - Accent4" xfId="46"/>
    <cellStyle name="60% - Accent4 2" xfId="47"/>
    <cellStyle name="60% - Accent5" xfId="48"/>
    <cellStyle name="60% - Accent5 2" xfId="49"/>
    <cellStyle name="60% - Accent6" xfId="50"/>
    <cellStyle name="60% - Accent6 2" xfId="51"/>
    <cellStyle name="60% - Акцент1 2" xfId="52"/>
    <cellStyle name="60% - Акцент2 2" xfId="53"/>
    <cellStyle name="60% - Акцент3 2" xfId="54"/>
    <cellStyle name="60% - Акцент4 2" xfId="55"/>
    <cellStyle name="60% - Акцент5 2" xfId="56"/>
    <cellStyle name="60% - Акцент6 2" xfId="57"/>
    <cellStyle name="Accent1" xfId="58"/>
    <cellStyle name="Accent1 2" xfId="59"/>
    <cellStyle name="Accent2" xfId="60"/>
    <cellStyle name="Accent2 2" xfId="61"/>
    <cellStyle name="Accent3" xfId="62"/>
    <cellStyle name="Accent3 2" xfId="63"/>
    <cellStyle name="Accent4" xfId="64"/>
    <cellStyle name="Accent4 2" xfId="65"/>
    <cellStyle name="Accent5" xfId="66"/>
    <cellStyle name="Accent5 2" xfId="67"/>
    <cellStyle name="Accent6" xfId="68"/>
    <cellStyle name="Accent6 2" xfId="69"/>
    <cellStyle name="Bad" xfId="70"/>
    <cellStyle name="Bad 2" xfId="71"/>
    <cellStyle name="br" xfId="72"/>
    <cellStyle name="br 2" xfId="73"/>
    <cellStyle name="br 3" xfId="74"/>
    <cellStyle name="br 3 2" xfId="75"/>
    <cellStyle name="br 4" xfId="76"/>
    <cellStyle name="Calculation" xfId="77"/>
    <cellStyle name="Calculation 2" xfId="78"/>
    <cellStyle name="Check Cell" xfId="79"/>
    <cellStyle name="Check Cell 2" xfId="80"/>
    <cellStyle name="col" xfId="81"/>
    <cellStyle name="col 2" xfId="82"/>
    <cellStyle name="col 3" xfId="83"/>
    <cellStyle name="col 3 2" xfId="84"/>
    <cellStyle name="col 4" xfId="85"/>
    <cellStyle name="Explanatory Text" xfId="86"/>
    <cellStyle name="Explanatory Text 2" xfId="87"/>
    <cellStyle name="Good" xfId="88"/>
    <cellStyle name="Good 2" xfId="89"/>
    <cellStyle name="Heading 1" xfId="90"/>
    <cellStyle name="Heading 1 2" xfId="91"/>
    <cellStyle name="Heading 2" xfId="92"/>
    <cellStyle name="Heading 2 2" xfId="93"/>
    <cellStyle name="Heading 3" xfId="94"/>
    <cellStyle name="Heading 3 2" xfId="95"/>
    <cellStyle name="Heading 4" xfId="96"/>
    <cellStyle name="Heading 4 2" xfId="97"/>
    <cellStyle name="Input" xfId="98"/>
    <cellStyle name="Input 2" xfId="99"/>
    <cellStyle name="Linked Cell" xfId="100"/>
    <cellStyle name="Linked Cell 2" xfId="101"/>
    <cellStyle name="Neutral" xfId="102"/>
    <cellStyle name="Neutral 2" xfId="103"/>
    <cellStyle name="Normal_TMP_1" xfId="104"/>
    <cellStyle name="Note" xfId="105"/>
    <cellStyle name="Note 2" xfId="106"/>
    <cellStyle name="Output" xfId="107"/>
    <cellStyle name="Output 2" xfId="108"/>
    <cellStyle name="st139" xfId="109"/>
    <cellStyle name="st140" xfId="110"/>
    <cellStyle name="st141" xfId="111"/>
    <cellStyle name="st50" xfId="112"/>
    <cellStyle name="st58" xfId="113"/>
    <cellStyle name="style0" xfId="114"/>
    <cellStyle name="style0 2" xfId="115"/>
    <cellStyle name="style0 3" xfId="116"/>
    <cellStyle name="style0 4" xfId="117"/>
    <cellStyle name="style0 4 2" xfId="118"/>
    <cellStyle name="style0 5" xfId="119"/>
    <cellStyle name="style0 6" xfId="120"/>
    <cellStyle name="td" xfId="121"/>
    <cellStyle name="td 2" xfId="122"/>
    <cellStyle name="td 3" xfId="123"/>
    <cellStyle name="td 4" xfId="124"/>
    <cellStyle name="td 4 2" xfId="125"/>
    <cellStyle name="td 5" xfId="126"/>
    <cellStyle name="td 6" xfId="127"/>
    <cellStyle name="Title" xfId="128"/>
    <cellStyle name="Total" xfId="129"/>
    <cellStyle name="Total 2" xfId="130"/>
    <cellStyle name="tr" xfId="131"/>
    <cellStyle name="tr 2" xfId="132"/>
    <cellStyle name="tr 3" xfId="133"/>
    <cellStyle name="tr 3 2" xfId="134"/>
    <cellStyle name="tr 4" xfId="135"/>
    <cellStyle name="Warning Text" xfId="136"/>
    <cellStyle name="Warning Text 2" xfId="137"/>
    <cellStyle name="xl100" xfId="138"/>
    <cellStyle name="xl100 2" xfId="139"/>
    <cellStyle name="xl100 2 2" xfId="140"/>
    <cellStyle name="xl100 3" xfId="141"/>
    <cellStyle name="xl100 3 2" xfId="142"/>
    <cellStyle name="xl100 4" xfId="143"/>
    <cellStyle name="xl100 5" xfId="144"/>
    <cellStyle name="xl100 6" xfId="145"/>
    <cellStyle name="xl100 7" xfId="146"/>
    <cellStyle name="xl101" xfId="147"/>
    <cellStyle name="xl101 2" xfId="148"/>
    <cellStyle name="xl101 2 2" xfId="149"/>
    <cellStyle name="xl101 3" xfId="150"/>
    <cellStyle name="xl101 3 2" xfId="151"/>
    <cellStyle name="xl101 4" xfId="152"/>
    <cellStyle name="xl101 5" xfId="153"/>
    <cellStyle name="xl101 6" xfId="154"/>
    <cellStyle name="xl101 7" xfId="155"/>
    <cellStyle name="xl101 8" xfId="156"/>
    <cellStyle name="xl101 9" xfId="157"/>
    <cellStyle name="xl102" xfId="158"/>
    <cellStyle name="xl102 2" xfId="159"/>
    <cellStyle name="xl102 2 2" xfId="160"/>
    <cellStyle name="xl102 3" xfId="161"/>
    <cellStyle name="xl102 3 2" xfId="162"/>
    <cellStyle name="xl102 4" xfId="163"/>
    <cellStyle name="xl102 5" xfId="164"/>
    <cellStyle name="xl102 6" xfId="165"/>
    <cellStyle name="xl102 7" xfId="166"/>
    <cellStyle name="xl103" xfId="167"/>
    <cellStyle name="xl103 2" xfId="168"/>
    <cellStyle name="xl103 2 2" xfId="169"/>
    <cellStyle name="xl103 3" xfId="170"/>
    <cellStyle name="xl103 3 2" xfId="171"/>
    <cellStyle name="xl103 4" xfId="172"/>
    <cellStyle name="xl103 5" xfId="173"/>
    <cellStyle name="xl103 6" xfId="174"/>
    <cellStyle name="xl103 7" xfId="175"/>
    <cellStyle name="xl104" xfId="176"/>
    <cellStyle name="xl104 2" xfId="177"/>
    <cellStyle name="xl104 2 2" xfId="178"/>
    <cellStyle name="xl104 3" xfId="179"/>
    <cellStyle name="xl104 3 2" xfId="180"/>
    <cellStyle name="xl104 4" xfId="181"/>
    <cellStyle name="xl104 5" xfId="182"/>
    <cellStyle name="xl104 6" xfId="183"/>
    <cellStyle name="xl104 7" xfId="184"/>
    <cellStyle name="xl105" xfId="185"/>
    <cellStyle name="xl105 2" xfId="186"/>
    <cellStyle name="xl105 2 2" xfId="187"/>
    <cellStyle name="xl105 3" xfId="188"/>
    <cellStyle name="xl105 3 2" xfId="189"/>
    <cellStyle name="xl105 4" xfId="190"/>
    <cellStyle name="xl105 5" xfId="191"/>
    <cellStyle name="xl105 6" xfId="192"/>
    <cellStyle name="xl105 7" xfId="193"/>
    <cellStyle name="xl106" xfId="194"/>
    <cellStyle name="xl106 2" xfId="195"/>
    <cellStyle name="xl106 2 2" xfId="196"/>
    <cellStyle name="xl106 3" xfId="197"/>
    <cellStyle name="xl106 3 2" xfId="198"/>
    <cellStyle name="xl106 4" xfId="199"/>
    <cellStyle name="xl106 5" xfId="200"/>
    <cellStyle name="xl106 6" xfId="201"/>
    <cellStyle name="xl106 7" xfId="202"/>
    <cellStyle name="xl107" xfId="203"/>
    <cellStyle name="xl107 2" xfId="204"/>
    <cellStyle name="xl107 2 2" xfId="205"/>
    <cellStyle name="xl107 3" xfId="206"/>
    <cellStyle name="xl107 3 2" xfId="207"/>
    <cellStyle name="xl107 4" xfId="208"/>
    <cellStyle name="xl107 5" xfId="209"/>
    <cellStyle name="xl107 6" xfId="210"/>
    <cellStyle name="xl107 7" xfId="211"/>
    <cellStyle name="xl108" xfId="212"/>
    <cellStyle name="xl108 2" xfId="213"/>
    <cellStyle name="xl108 2 2" xfId="214"/>
    <cellStyle name="xl108 3" xfId="215"/>
    <cellStyle name="xl108 3 2" xfId="216"/>
    <cellStyle name="xl108 4" xfId="217"/>
    <cellStyle name="xl108 5" xfId="218"/>
    <cellStyle name="xl108 6" xfId="219"/>
    <cellStyle name="xl108 7" xfId="220"/>
    <cellStyle name="xl109" xfId="221"/>
    <cellStyle name="xl109 2" xfId="222"/>
    <cellStyle name="xl109 2 2" xfId="223"/>
    <cellStyle name="xl109 3" xfId="224"/>
    <cellStyle name="xl109 3 2" xfId="225"/>
    <cellStyle name="xl109 4" xfId="226"/>
    <cellStyle name="xl109 5" xfId="227"/>
    <cellStyle name="xl109 6" xfId="228"/>
    <cellStyle name="xl109 7" xfId="229"/>
    <cellStyle name="xl110" xfId="230"/>
    <cellStyle name="xl110 2" xfId="231"/>
    <cellStyle name="xl110 2 2" xfId="232"/>
    <cellStyle name="xl110 3" xfId="233"/>
    <cellStyle name="xl110 3 2" xfId="234"/>
    <cellStyle name="xl110 4" xfId="235"/>
    <cellStyle name="xl110 5" xfId="236"/>
    <cellStyle name="xl110 6" xfId="237"/>
    <cellStyle name="xl110 7" xfId="238"/>
    <cellStyle name="xl111" xfId="239"/>
    <cellStyle name="xl111 2" xfId="240"/>
    <cellStyle name="xl111 2 2" xfId="241"/>
    <cellStyle name="xl111 3" xfId="242"/>
    <cellStyle name="xl111 3 2" xfId="243"/>
    <cellStyle name="xl111 4" xfId="244"/>
    <cellStyle name="xl111 5" xfId="245"/>
    <cellStyle name="xl111 6" xfId="246"/>
    <cellStyle name="xl111 7" xfId="247"/>
    <cellStyle name="xl112" xfId="248"/>
    <cellStyle name="xl112 2" xfId="249"/>
    <cellStyle name="xl112 2 2" xfId="250"/>
    <cellStyle name="xl112 3" xfId="251"/>
    <cellStyle name="xl112 3 2" xfId="252"/>
    <cellStyle name="xl112 4" xfId="253"/>
    <cellStyle name="xl112 5" xfId="254"/>
    <cellStyle name="xl112 6" xfId="255"/>
    <cellStyle name="xl112 7" xfId="256"/>
    <cellStyle name="xl113" xfId="257"/>
    <cellStyle name="xl113 2" xfId="258"/>
    <cellStyle name="xl113 2 2" xfId="259"/>
    <cellStyle name="xl113 3" xfId="260"/>
    <cellStyle name="xl113 3 2" xfId="261"/>
    <cellStyle name="xl113 4" xfId="262"/>
    <cellStyle name="xl113 5" xfId="263"/>
    <cellStyle name="xl113 6" xfId="264"/>
    <cellStyle name="xl113 7" xfId="265"/>
    <cellStyle name="xl114" xfId="266"/>
    <cellStyle name="xl114 2" xfId="267"/>
    <cellStyle name="xl114 2 2" xfId="268"/>
    <cellStyle name="xl114 3" xfId="269"/>
    <cellStyle name="xl114 3 2" xfId="270"/>
    <cellStyle name="xl114 4" xfId="271"/>
    <cellStyle name="xl114 5" xfId="272"/>
    <cellStyle name="xl114 6" xfId="273"/>
    <cellStyle name="xl114 7" xfId="274"/>
    <cellStyle name="xl115" xfId="275"/>
    <cellStyle name="xl115 2" xfId="276"/>
    <cellStyle name="xl115 2 2" xfId="277"/>
    <cellStyle name="xl115 3" xfId="278"/>
    <cellStyle name="xl115 3 2" xfId="279"/>
    <cellStyle name="xl115 4" xfId="280"/>
    <cellStyle name="xl115 5" xfId="281"/>
    <cellStyle name="xl115 6" xfId="282"/>
    <cellStyle name="xl115 7" xfId="283"/>
    <cellStyle name="xl116" xfId="284"/>
    <cellStyle name="xl116 2" xfId="285"/>
    <cellStyle name="xl116 2 2" xfId="286"/>
    <cellStyle name="xl116 3" xfId="287"/>
    <cellStyle name="xl116 3 2" xfId="288"/>
    <cellStyle name="xl116 4" xfId="289"/>
    <cellStyle name="xl116 5" xfId="290"/>
    <cellStyle name="xl116 6" xfId="291"/>
    <cellStyle name="xl116 7" xfId="292"/>
    <cellStyle name="xl117" xfId="293"/>
    <cellStyle name="xl117 2" xfId="294"/>
    <cellStyle name="xl117 2 2" xfId="295"/>
    <cellStyle name="xl117 3" xfId="296"/>
    <cellStyle name="xl117 3 2" xfId="297"/>
    <cellStyle name="xl117 4" xfId="298"/>
    <cellStyle name="xl117 5" xfId="299"/>
    <cellStyle name="xl117 6" xfId="300"/>
    <cellStyle name="xl117 7" xfId="301"/>
    <cellStyle name="xl118" xfId="302"/>
    <cellStyle name="xl118 2" xfId="303"/>
    <cellStyle name="xl118 2 2" xfId="304"/>
    <cellStyle name="xl118 3" xfId="305"/>
    <cellStyle name="xl118 3 2" xfId="306"/>
    <cellStyle name="xl118 4" xfId="307"/>
    <cellStyle name="xl118 5" xfId="308"/>
    <cellStyle name="xl118 6" xfId="309"/>
    <cellStyle name="xl118 7" xfId="310"/>
    <cellStyle name="xl119" xfId="311"/>
    <cellStyle name="xl119 2" xfId="312"/>
    <cellStyle name="xl119 2 2" xfId="313"/>
    <cellStyle name="xl119 3" xfId="314"/>
    <cellStyle name="xl119 3 2" xfId="315"/>
    <cellStyle name="xl119 4" xfId="316"/>
    <cellStyle name="xl119 5" xfId="317"/>
    <cellStyle name="xl119 6" xfId="318"/>
    <cellStyle name="xl119 7" xfId="319"/>
    <cellStyle name="xl120" xfId="320"/>
    <cellStyle name="xl120 2" xfId="321"/>
    <cellStyle name="xl120 2 2" xfId="322"/>
    <cellStyle name="xl120 3" xfId="323"/>
    <cellStyle name="xl120 3 2" xfId="324"/>
    <cellStyle name="xl120 4" xfId="325"/>
    <cellStyle name="xl120 5" xfId="326"/>
    <cellStyle name="xl120 6" xfId="327"/>
    <cellStyle name="xl120 7" xfId="328"/>
    <cellStyle name="xl121" xfId="329"/>
    <cellStyle name="xl121 2" xfId="330"/>
    <cellStyle name="xl121 2 2" xfId="331"/>
    <cellStyle name="xl121 3" xfId="332"/>
    <cellStyle name="xl121 3 2" xfId="333"/>
    <cellStyle name="xl121 4" xfId="334"/>
    <cellStyle name="xl121 5" xfId="335"/>
    <cellStyle name="xl121 6" xfId="336"/>
    <cellStyle name="xl121 7" xfId="337"/>
    <cellStyle name="xl122" xfId="338"/>
    <cellStyle name="xl122 2" xfId="339"/>
    <cellStyle name="xl122 2 2" xfId="340"/>
    <cellStyle name="xl122 3" xfId="341"/>
    <cellStyle name="xl122 3 2" xfId="342"/>
    <cellStyle name="xl122 4" xfId="343"/>
    <cellStyle name="xl122 5" xfId="344"/>
    <cellStyle name="xl122 6" xfId="345"/>
    <cellStyle name="xl122 7" xfId="346"/>
    <cellStyle name="xl123" xfId="347"/>
    <cellStyle name="xl123 2" xfId="348"/>
    <cellStyle name="xl123 2 2" xfId="349"/>
    <cellStyle name="xl123 3" xfId="350"/>
    <cellStyle name="xl123 3 2" xfId="351"/>
    <cellStyle name="xl123 4" xfId="352"/>
    <cellStyle name="xl123 5" xfId="353"/>
    <cellStyle name="xl123 6" xfId="354"/>
    <cellStyle name="xl123 7" xfId="355"/>
    <cellStyle name="xl124" xfId="356"/>
    <cellStyle name="xl124 2" xfId="357"/>
    <cellStyle name="xl124 2 2" xfId="358"/>
    <cellStyle name="xl124 3" xfId="359"/>
    <cellStyle name="xl124 3 2" xfId="360"/>
    <cellStyle name="xl124 4" xfId="361"/>
    <cellStyle name="xl124 5" xfId="362"/>
    <cellStyle name="xl124 6" xfId="363"/>
    <cellStyle name="xl124 7" xfId="364"/>
    <cellStyle name="xl125" xfId="365"/>
    <cellStyle name="xl125 2" xfId="366"/>
    <cellStyle name="xl125 2 2" xfId="367"/>
    <cellStyle name="xl125 3" xfId="368"/>
    <cellStyle name="xl125 3 2" xfId="369"/>
    <cellStyle name="xl125 4" xfId="370"/>
    <cellStyle name="xl125 4 2" xfId="371"/>
    <cellStyle name="xl125 5" xfId="372"/>
    <cellStyle name="xl125 6" xfId="373"/>
    <cellStyle name="xl125 7" xfId="374"/>
    <cellStyle name="xl126" xfId="375"/>
    <cellStyle name="xl126 2" xfId="376"/>
    <cellStyle name="xl126 2 2" xfId="377"/>
    <cellStyle name="xl126 3" xfId="378"/>
    <cellStyle name="xl126 3 2" xfId="379"/>
    <cellStyle name="xl126 4" xfId="380"/>
    <cellStyle name="xl126 5" xfId="381"/>
    <cellStyle name="xl126 6" xfId="382"/>
    <cellStyle name="xl126 7" xfId="383"/>
    <cellStyle name="xl127" xfId="384"/>
    <cellStyle name="xl127 2" xfId="385"/>
    <cellStyle name="xl127 2 2" xfId="386"/>
    <cellStyle name="xl127 3" xfId="387"/>
    <cellStyle name="xl127 3 2" xfId="388"/>
    <cellStyle name="xl127 4" xfId="389"/>
    <cellStyle name="xl127 5" xfId="390"/>
    <cellStyle name="xl127 6" xfId="391"/>
    <cellStyle name="xl127 7" xfId="392"/>
    <cellStyle name="xl128" xfId="393"/>
    <cellStyle name="xl128 2" xfId="394"/>
    <cellStyle name="xl128 2 2" xfId="395"/>
    <cellStyle name="xl128 3" xfId="396"/>
    <cellStyle name="xl128 3 2" xfId="397"/>
    <cellStyle name="xl128 4" xfId="398"/>
    <cellStyle name="xl128 5" xfId="399"/>
    <cellStyle name="xl128 6" xfId="400"/>
    <cellStyle name="xl128 7" xfId="401"/>
    <cellStyle name="xl129" xfId="402"/>
    <cellStyle name="xl129 2" xfId="403"/>
    <cellStyle name="xl129 2 2" xfId="404"/>
    <cellStyle name="xl129 3" xfId="405"/>
    <cellStyle name="xl129 3 2" xfId="406"/>
    <cellStyle name="xl129 4" xfId="407"/>
    <cellStyle name="xl129 5" xfId="408"/>
    <cellStyle name="xl129 6" xfId="409"/>
    <cellStyle name="xl129 7" xfId="410"/>
    <cellStyle name="xl130" xfId="411"/>
    <cellStyle name="xl130 2" xfId="412"/>
    <cellStyle name="xl130 2 2" xfId="413"/>
    <cellStyle name="xl130 3" xfId="414"/>
    <cellStyle name="xl130 3 2" xfId="415"/>
    <cellStyle name="xl130 4" xfId="416"/>
    <cellStyle name="xl130 5" xfId="417"/>
    <cellStyle name="xl130 6" xfId="418"/>
    <cellStyle name="xl130 7" xfId="419"/>
    <cellStyle name="xl131" xfId="420"/>
    <cellStyle name="xl131 2" xfId="421"/>
    <cellStyle name="xl131 2 2" xfId="422"/>
    <cellStyle name="xl131 3" xfId="423"/>
    <cellStyle name="xl131 3 2" xfId="424"/>
    <cellStyle name="xl131 4" xfId="425"/>
    <cellStyle name="xl131 5" xfId="426"/>
    <cellStyle name="xl131 6" xfId="427"/>
    <cellStyle name="xl131 7" xfId="428"/>
    <cellStyle name="xl132" xfId="429"/>
    <cellStyle name="xl132 2" xfId="430"/>
    <cellStyle name="xl132 2 2" xfId="431"/>
    <cellStyle name="xl132 3" xfId="432"/>
    <cellStyle name="xl132 3 2" xfId="433"/>
    <cellStyle name="xl132 4" xfId="434"/>
    <cellStyle name="xl132 5" xfId="435"/>
    <cellStyle name="xl132 6" xfId="436"/>
    <cellStyle name="xl132 7" xfId="437"/>
    <cellStyle name="xl133" xfId="438"/>
    <cellStyle name="xl133 2" xfId="439"/>
    <cellStyle name="xl133 2 2" xfId="440"/>
    <cellStyle name="xl133 3" xfId="441"/>
    <cellStyle name="xl133 3 2" xfId="442"/>
    <cellStyle name="xl133 4" xfId="443"/>
    <cellStyle name="xl133 5" xfId="444"/>
    <cellStyle name="xl133 6" xfId="445"/>
    <cellStyle name="xl133 7" xfId="446"/>
    <cellStyle name="xl134" xfId="447"/>
    <cellStyle name="xl134 2" xfId="448"/>
    <cellStyle name="xl134 2 2" xfId="449"/>
    <cellStyle name="xl134 3" xfId="450"/>
    <cellStyle name="xl134 3 2" xfId="451"/>
    <cellStyle name="xl134 4" xfId="452"/>
    <cellStyle name="xl134 5" xfId="453"/>
    <cellStyle name="xl134 5 2" xfId="454"/>
    <cellStyle name="xl134 6" xfId="455"/>
    <cellStyle name="xl134 7" xfId="456"/>
    <cellStyle name="xl135" xfId="457"/>
    <cellStyle name="xl135 2" xfId="458"/>
    <cellStyle name="xl135 2 2" xfId="459"/>
    <cellStyle name="xl135 3" xfId="460"/>
    <cellStyle name="xl135 3 2" xfId="461"/>
    <cellStyle name="xl135 4" xfId="462"/>
    <cellStyle name="xl135 5" xfId="463"/>
    <cellStyle name="xl135 6" xfId="464"/>
    <cellStyle name="xl135 7" xfId="465"/>
    <cellStyle name="xl136" xfId="466"/>
    <cellStyle name="xl136 2" xfId="467"/>
    <cellStyle name="xl136 2 2" xfId="468"/>
    <cellStyle name="xl136 3" xfId="469"/>
    <cellStyle name="xl136 3 2" xfId="470"/>
    <cellStyle name="xl136 4" xfId="471"/>
    <cellStyle name="xl136 5" xfId="472"/>
    <cellStyle name="xl136 6" xfId="473"/>
    <cellStyle name="xl136 7" xfId="474"/>
    <cellStyle name="xl137" xfId="475"/>
    <cellStyle name="xl137 2" xfId="476"/>
    <cellStyle name="xl137 2 2" xfId="477"/>
    <cellStyle name="xl137 3" xfId="478"/>
    <cellStyle name="xl137 3 2" xfId="479"/>
    <cellStyle name="xl137 4" xfId="480"/>
    <cellStyle name="xl137 5" xfId="481"/>
    <cellStyle name="xl137 6" xfId="482"/>
    <cellStyle name="xl137 7" xfId="483"/>
    <cellStyle name="xl138" xfId="484"/>
    <cellStyle name="xl138 2" xfId="485"/>
    <cellStyle name="xl138 2 2" xfId="486"/>
    <cellStyle name="xl138 3" xfId="487"/>
    <cellStyle name="xl138 3 2" xfId="488"/>
    <cellStyle name="xl138 4" xfId="489"/>
    <cellStyle name="xl138 5" xfId="490"/>
    <cellStyle name="xl138 6" xfId="491"/>
    <cellStyle name="xl138 7" xfId="492"/>
    <cellStyle name="xl139" xfId="493"/>
    <cellStyle name="xl139 2" xfId="494"/>
    <cellStyle name="xl139 2 2" xfId="495"/>
    <cellStyle name="xl139 3" xfId="496"/>
    <cellStyle name="xl139 3 2" xfId="497"/>
    <cellStyle name="xl139 4" xfId="498"/>
    <cellStyle name="xl139 5" xfId="499"/>
    <cellStyle name="xl139 6" xfId="500"/>
    <cellStyle name="xl139 7" xfId="501"/>
    <cellStyle name="xl140" xfId="502"/>
    <cellStyle name="xl140 2" xfId="503"/>
    <cellStyle name="xl140 2 2" xfId="504"/>
    <cellStyle name="xl140 3" xfId="505"/>
    <cellStyle name="xl140 3 2" xfId="506"/>
    <cellStyle name="xl140 4" xfId="507"/>
    <cellStyle name="xl140 5" xfId="508"/>
    <cellStyle name="xl140 6" xfId="509"/>
    <cellStyle name="xl140 7" xfId="510"/>
    <cellStyle name="xl141" xfId="511"/>
    <cellStyle name="xl141 2" xfId="512"/>
    <cellStyle name="xl141 2 2" xfId="513"/>
    <cellStyle name="xl141 3" xfId="514"/>
    <cellStyle name="xl141 3 2" xfId="515"/>
    <cellStyle name="xl141 4" xfId="516"/>
    <cellStyle name="xl141 5" xfId="517"/>
    <cellStyle name="xl141 6" xfId="518"/>
    <cellStyle name="xl141 7" xfId="519"/>
    <cellStyle name="xl142" xfId="520"/>
    <cellStyle name="xl142 2" xfId="521"/>
    <cellStyle name="xl142 2 2" xfId="522"/>
    <cellStyle name="xl142 3" xfId="523"/>
    <cellStyle name="xl142 3 2" xfId="524"/>
    <cellStyle name="xl142 4" xfId="525"/>
    <cellStyle name="xl142 5" xfId="526"/>
    <cellStyle name="xl142 6" xfId="527"/>
    <cellStyle name="xl142 7" xfId="528"/>
    <cellStyle name="xl143" xfId="529"/>
    <cellStyle name="xl143 2" xfId="530"/>
    <cellStyle name="xl143 2 2" xfId="531"/>
    <cellStyle name="xl143 3" xfId="532"/>
    <cellStyle name="xl143 3 2" xfId="533"/>
    <cellStyle name="xl143 4" xfId="534"/>
    <cellStyle name="xl143 5" xfId="535"/>
    <cellStyle name="xl143 6" xfId="536"/>
    <cellStyle name="xl143 7" xfId="537"/>
    <cellStyle name="xl144" xfId="538"/>
    <cellStyle name="xl144 2" xfId="539"/>
    <cellStyle name="xl144 2 2" xfId="540"/>
    <cellStyle name="xl144 3" xfId="541"/>
    <cellStyle name="xl144 3 2" xfId="542"/>
    <cellStyle name="xl144 4" xfId="543"/>
    <cellStyle name="xl144 5" xfId="544"/>
    <cellStyle name="xl144 6" xfId="545"/>
    <cellStyle name="xl144 7" xfId="546"/>
    <cellStyle name="xl145" xfId="547"/>
    <cellStyle name="xl145 2" xfId="548"/>
    <cellStyle name="xl145 2 2" xfId="549"/>
    <cellStyle name="xl145 3" xfId="550"/>
    <cellStyle name="xl145 3 2" xfId="551"/>
    <cellStyle name="xl145 4" xfId="552"/>
    <cellStyle name="xl145 5" xfId="553"/>
    <cellStyle name="xl145 6" xfId="554"/>
    <cellStyle name="xl145 7" xfId="555"/>
    <cellStyle name="xl146" xfId="556"/>
    <cellStyle name="xl146 2" xfId="557"/>
    <cellStyle name="xl146 2 2" xfId="558"/>
    <cellStyle name="xl146 3" xfId="559"/>
    <cellStyle name="xl146 3 2" xfId="560"/>
    <cellStyle name="xl146 4" xfId="561"/>
    <cellStyle name="xl146 5" xfId="562"/>
    <cellStyle name="xl146 6" xfId="563"/>
    <cellStyle name="xl146 7" xfId="564"/>
    <cellStyle name="xl147" xfId="565"/>
    <cellStyle name="xl147 2" xfId="566"/>
    <cellStyle name="xl147 2 2" xfId="567"/>
    <cellStyle name="xl147 3" xfId="568"/>
    <cellStyle name="xl147 3 2" xfId="569"/>
    <cellStyle name="xl147 4" xfId="570"/>
    <cellStyle name="xl147 5" xfId="571"/>
    <cellStyle name="xl147 6" xfId="572"/>
    <cellStyle name="xl147 7" xfId="573"/>
    <cellStyle name="xl148" xfId="574"/>
    <cellStyle name="xl148 2" xfId="575"/>
    <cellStyle name="xl148 2 2" xfId="576"/>
    <cellStyle name="xl148 3" xfId="577"/>
    <cellStyle name="xl148 3 2" xfId="578"/>
    <cellStyle name="xl148 4" xfId="579"/>
    <cellStyle name="xl148 5" xfId="580"/>
    <cellStyle name="xl148 6" xfId="581"/>
    <cellStyle name="xl148 7" xfId="582"/>
    <cellStyle name="xl149" xfId="583"/>
    <cellStyle name="xl149 2" xfId="584"/>
    <cellStyle name="xl149 2 2" xfId="585"/>
    <cellStyle name="xl149 3" xfId="586"/>
    <cellStyle name="xl149 3 2" xfId="587"/>
    <cellStyle name="xl149 4" xfId="588"/>
    <cellStyle name="xl149 5" xfId="589"/>
    <cellStyle name="xl149 6" xfId="590"/>
    <cellStyle name="xl149 7" xfId="591"/>
    <cellStyle name="xl150" xfId="592"/>
    <cellStyle name="xl150 2" xfId="593"/>
    <cellStyle name="xl150 2 2" xfId="594"/>
    <cellStyle name="xl150 3" xfId="595"/>
    <cellStyle name="xl150 3 2" xfId="596"/>
    <cellStyle name="xl150 4" xfId="597"/>
    <cellStyle name="xl150 5" xfId="598"/>
    <cellStyle name="xl150 6" xfId="599"/>
    <cellStyle name="xl150 7" xfId="600"/>
    <cellStyle name="xl151" xfId="601"/>
    <cellStyle name="xl151 2" xfId="602"/>
    <cellStyle name="xl151 2 2" xfId="603"/>
    <cellStyle name="xl151 3" xfId="604"/>
    <cellStyle name="xl151 3 2" xfId="605"/>
    <cellStyle name="xl151 4" xfId="606"/>
    <cellStyle name="xl151 5" xfId="607"/>
    <cellStyle name="xl151 6" xfId="608"/>
    <cellStyle name="xl151 7" xfId="609"/>
    <cellStyle name="xl152" xfId="610"/>
    <cellStyle name="xl152 2" xfId="611"/>
    <cellStyle name="xl152 2 2" xfId="612"/>
    <cellStyle name="xl152 3" xfId="613"/>
    <cellStyle name="xl152 3 2" xfId="614"/>
    <cellStyle name="xl152 4" xfId="615"/>
    <cellStyle name="xl152 5" xfId="616"/>
    <cellStyle name="xl152 6" xfId="617"/>
    <cellStyle name="xl152 7" xfId="618"/>
    <cellStyle name="xl153" xfId="619"/>
    <cellStyle name="xl153 2" xfId="620"/>
    <cellStyle name="xl153 2 2" xfId="621"/>
    <cellStyle name="xl153 3" xfId="622"/>
    <cellStyle name="xl153 3 2" xfId="623"/>
    <cellStyle name="xl153 4" xfId="624"/>
    <cellStyle name="xl153 5" xfId="625"/>
    <cellStyle name="xl153 6" xfId="626"/>
    <cellStyle name="xl153 7" xfId="627"/>
    <cellStyle name="xl154" xfId="628"/>
    <cellStyle name="xl154 2" xfId="629"/>
    <cellStyle name="xl154 2 2" xfId="630"/>
    <cellStyle name="xl154 3" xfId="631"/>
    <cellStyle name="xl154 3 2" xfId="632"/>
    <cellStyle name="xl154 4" xfId="633"/>
    <cellStyle name="xl154 5" xfId="634"/>
    <cellStyle name="xl154 6" xfId="635"/>
    <cellStyle name="xl154 7" xfId="636"/>
    <cellStyle name="xl155" xfId="637"/>
    <cellStyle name="xl155 2" xfId="638"/>
    <cellStyle name="xl155 2 2" xfId="639"/>
    <cellStyle name="xl155 3" xfId="640"/>
    <cellStyle name="xl155 4" xfId="641"/>
    <cellStyle name="xl155 5" xfId="642"/>
    <cellStyle name="xl155 6" xfId="643"/>
    <cellStyle name="xl156" xfId="644"/>
    <cellStyle name="xl156 2" xfId="645"/>
    <cellStyle name="xl156 2 2" xfId="646"/>
    <cellStyle name="xl156 3" xfId="647"/>
    <cellStyle name="xl156 4" xfId="648"/>
    <cellStyle name="xl156 5" xfId="649"/>
    <cellStyle name="xl156 6" xfId="650"/>
    <cellStyle name="xl157" xfId="651"/>
    <cellStyle name="xl157 2" xfId="652"/>
    <cellStyle name="xl157 2 2" xfId="653"/>
    <cellStyle name="xl157 3" xfId="654"/>
    <cellStyle name="xl157 4" xfId="655"/>
    <cellStyle name="xl157 5" xfId="656"/>
    <cellStyle name="xl157 6" xfId="657"/>
    <cellStyle name="xl158" xfId="658"/>
    <cellStyle name="xl158 2" xfId="659"/>
    <cellStyle name="xl158 2 2" xfId="660"/>
    <cellStyle name="xl158 3" xfId="661"/>
    <cellStyle name="xl158 4" xfId="662"/>
    <cellStyle name="xl158 5" xfId="663"/>
    <cellStyle name="xl158 6" xfId="664"/>
    <cellStyle name="xl159" xfId="665"/>
    <cellStyle name="xl159 2" xfId="666"/>
    <cellStyle name="xl159 2 2" xfId="667"/>
    <cellStyle name="xl159 3" xfId="668"/>
    <cellStyle name="xl159 3 2" xfId="669"/>
    <cellStyle name="xl159 4" xfId="670"/>
    <cellStyle name="xl159 5" xfId="671"/>
    <cellStyle name="xl159 6" xfId="672"/>
    <cellStyle name="xl160" xfId="673"/>
    <cellStyle name="xl160 2" xfId="674"/>
    <cellStyle name="xl160 2 2" xfId="675"/>
    <cellStyle name="xl160 3" xfId="676"/>
    <cellStyle name="xl160 3 2" xfId="677"/>
    <cellStyle name="xl160 4" xfId="678"/>
    <cellStyle name="xl160 5" xfId="679"/>
    <cellStyle name="xl160 6" xfId="680"/>
    <cellStyle name="xl161" xfId="681"/>
    <cellStyle name="xl161 2" xfId="682"/>
    <cellStyle name="xl161 2 2" xfId="683"/>
    <cellStyle name="xl161 3" xfId="684"/>
    <cellStyle name="xl161 4" xfId="685"/>
    <cellStyle name="xl161 5" xfId="686"/>
    <cellStyle name="xl161 6" xfId="687"/>
    <cellStyle name="xl162" xfId="688"/>
    <cellStyle name="xl162 2" xfId="689"/>
    <cellStyle name="xl162 2 2" xfId="690"/>
    <cellStyle name="xl162 3" xfId="691"/>
    <cellStyle name="xl162 4" xfId="692"/>
    <cellStyle name="xl162 5" xfId="693"/>
    <cellStyle name="xl162 6" xfId="694"/>
    <cellStyle name="xl163" xfId="695"/>
    <cellStyle name="xl163 2" xfId="696"/>
    <cellStyle name="xl163 2 2" xfId="697"/>
    <cellStyle name="xl163 3" xfId="698"/>
    <cellStyle name="xl163 4" xfId="699"/>
    <cellStyle name="xl163 5" xfId="700"/>
    <cellStyle name="xl163 6" xfId="701"/>
    <cellStyle name="xl164" xfId="702"/>
    <cellStyle name="xl164 2" xfId="703"/>
    <cellStyle name="xl164 2 2" xfId="704"/>
    <cellStyle name="xl164 3" xfId="705"/>
    <cellStyle name="xl164 4" xfId="706"/>
    <cellStyle name="xl164 5" xfId="707"/>
    <cellStyle name="xl164 6" xfId="708"/>
    <cellStyle name="xl165" xfId="709"/>
    <cellStyle name="xl165 2" xfId="710"/>
    <cellStyle name="xl165 2 2" xfId="711"/>
    <cellStyle name="xl165 3" xfId="712"/>
    <cellStyle name="xl165 4" xfId="713"/>
    <cellStyle name="xl165 5" xfId="714"/>
    <cellStyle name="xl165 6" xfId="715"/>
    <cellStyle name="xl166" xfId="716"/>
    <cellStyle name="xl166 2" xfId="717"/>
    <cellStyle name="xl166 2 2" xfId="718"/>
    <cellStyle name="xl166 3" xfId="719"/>
    <cellStyle name="xl166 4" xfId="720"/>
    <cellStyle name="xl166 5" xfId="721"/>
    <cellStyle name="xl166 6" xfId="722"/>
    <cellStyle name="xl167" xfId="723"/>
    <cellStyle name="xl167 2" xfId="724"/>
    <cellStyle name="xl167 2 2" xfId="725"/>
    <cellStyle name="xl167 3" xfId="726"/>
    <cellStyle name="xl167 4" xfId="727"/>
    <cellStyle name="xl167 5" xfId="728"/>
    <cellStyle name="xl167 6" xfId="729"/>
    <cellStyle name="xl168" xfId="730"/>
    <cellStyle name="xl168 2" xfId="731"/>
    <cellStyle name="xl168 2 2" xfId="732"/>
    <cellStyle name="xl168 3" xfId="733"/>
    <cellStyle name="xl168 4" xfId="734"/>
    <cellStyle name="xl168 5" xfId="735"/>
    <cellStyle name="xl168 6" xfId="736"/>
    <cellStyle name="xl169" xfId="737"/>
    <cellStyle name="xl169 2" xfId="738"/>
    <cellStyle name="xl169 2 2" xfId="739"/>
    <cellStyle name="xl169 3" xfId="740"/>
    <cellStyle name="xl169 4" xfId="741"/>
    <cellStyle name="xl169 5" xfId="742"/>
    <cellStyle name="xl169 6" xfId="743"/>
    <cellStyle name="xl170" xfId="744"/>
    <cellStyle name="xl170 2" xfId="745"/>
    <cellStyle name="xl170 2 2" xfId="746"/>
    <cellStyle name="xl170 3" xfId="747"/>
    <cellStyle name="xl170 4" xfId="748"/>
    <cellStyle name="xl170 5" xfId="749"/>
    <cellStyle name="xl170 6" xfId="750"/>
    <cellStyle name="xl171" xfId="751"/>
    <cellStyle name="xl171 2" xfId="752"/>
    <cellStyle name="xl171 2 2" xfId="753"/>
    <cellStyle name="xl171 3" xfId="754"/>
    <cellStyle name="xl171 4" xfId="755"/>
    <cellStyle name="xl171 5" xfId="756"/>
    <cellStyle name="xl171 6" xfId="757"/>
    <cellStyle name="xl172" xfId="758"/>
    <cellStyle name="xl172 2" xfId="759"/>
    <cellStyle name="xl172 2 2" xfId="760"/>
    <cellStyle name="xl172 3" xfId="761"/>
    <cellStyle name="xl172 4" xfId="762"/>
    <cellStyle name="xl172 5" xfId="763"/>
    <cellStyle name="xl172 6" xfId="764"/>
    <cellStyle name="xl173" xfId="765"/>
    <cellStyle name="xl173 2" xfId="766"/>
    <cellStyle name="xl173 2 2" xfId="767"/>
    <cellStyle name="xl173 3" xfId="768"/>
    <cellStyle name="xl173 4" xfId="769"/>
    <cellStyle name="xl173 5" xfId="770"/>
    <cellStyle name="xl173 6" xfId="771"/>
    <cellStyle name="xl174" xfId="772"/>
    <cellStyle name="xl174 2" xfId="773"/>
    <cellStyle name="xl174 2 2" xfId="774"/>
    <cellStyle name="xl174 3" xfId="775"/>
    <cellStyle name="xl174 3 2" xfId="776"/>
    <cellStyle name="xl174 4" xfId="777"/>
    <cellStyle name="xl174 5" xfId="778"/>
    <cellStyle name="xl174 6" xfId="779"/>
    <cellStyle name="xl175" xfId="780"/>
    <cellStyle name="xl175 2" xfId="781"/>
    <cellStyle name="xl175 2 2" xfId="782"/>
    <cellStyle name="xl175 3" xfId="783"/>
    <cellStyle name="xl175 4" xfId="784"/>
    <cellStyle name="xl175 5" xfId="785"/>
    <cellStyle name="xl175 6" xfId="786"/>
    <cellStyle name="xl176" xfId="787"/>
    <cellStyle name="xl176 2" xfId="788"/>
    <cellStyle name="xl176 2 2" xfId="789"/>
    <cellStyle name="xl176 3" xfId="790"/>
    <cellStyle name="xl176 4" xfId="791"/>
    <cellStyle name="xl176 5" xfId="792"/>
    <cellStyle name="xl176 6" xfId="793"/>
    <cellStyle name="xl177" xfId="794"/>
    <cellStyle name="xl177 2" xfId="795"/>
    <cellStyle name="xl177 2 2" xfId="796"/>
    <cellStyle name="xl177 3" xfId="797"/>
    <cellStyle name="xl177 4" xfId="798"/>
    <cellStyle name="xl177 5" xfId="799"/>
    <cellStyle name="xl177 6" xfId="800"/>
    <cellStyle name="xl178" xfId="801"/>
    <cellStyle name="xl178 2" xfId="802"/>
    <cellStyle name="xl178 2 2" xfId="803"/>
    <cellStyle name="xl178 3" xfId="804"/>
    <cellStyle name="xl178 4" xfId="805"/>
    <cellStyle name="xl178 5" xfId="806"/>
    <cellStyle name="xl178 6" xfId="807"/>
    <cellStyle name="xl179" xfId="808"/>
    <cellStyle name="xl179 2" xfId="809"/>
    <cellStyle name="xl179 2 2" xfId="810"/>
    <cellStyle name="xl179 3" xfId="811"/>
    <cellStyle name="xl179 4" xfId="812"/>
    <cellStyle name="xl179 5" xfId="813"/>
    <cellStyle name="xl179 6" xfId="814"/>
    <cellStyle name="xl180" xfId="815"/>
    <cellStyle name="xl180 2" xfId="816"/>
    <cellStyle name="xl180 2 2" xfId="817"/>
    <cellStyle name="xl180 3" xfId="818"/>
    <cellStyle name="xl180 4" xfId="819"/>
    <cellStyle name="xl180 5" xfId="820"/>
    <cellStyle name="xl180 6" xfId="821"/>
    <cellStyle name="xl181" xfId="822"/>
    <cellStyle name="xl181 2" xfId="823"/>
    <cellStyle name="xl181 2 2" xfId="824"/>
    <cellStyle name="xl181 3" xfId="825"/>
    <cellStyle name="xl181 4" xfId="826"/>
    <cellStyle name="xl181 5" xfId="827"/>
    <cellStyle name="xl181 6" xfId="828"/>
    <cellStyle name="xl182" xfId="829"/>
    <cellStyle name="xl182 2" xfId="830"/>
    <cellStyle name="xl182 2 2" xfId="831"/>
    <cellStyle name="xl182 3" xfId="832"/>
    <cellStyle name="xl182 3 2" xfId="833"/>
    <cellStyle name="xl182 4" xfId="834"/>
    <cellStyle name="xl182 5" xfId="835"/>
    <cellStyle name="xl182 6" xfId="836"/>
    <cellStyle name="xl183" xfId="837"/>
    <cellStyle name="xl183 2" xfId="838"/>
    <cellStyle name="xl183 2 2" xfId="839"/>
    <cellStyle name="xl183 3" xfId="840"/>
    <cellStyle name="xl183 4" xfId="841"/>
    <cellStyle name="xl183 5" xfId="842"/>
    <cellStyle name="xl183 6" xfId="843"/>
    <cellStyle name="xl184" xfId="844"/>
    <cellStyle name="xl184 2" xfId="845"/>
    <cellStyle name="xl184 2 2" xfId="846"/>
    <cellStyle name="xl184 3" xfId="847"/>
    <cellStyle name="xl184 3 2" xfId="848"/>
    <cellStyle name="xl184 4" xfId="849"/>
    <cellStyle name="xl184 5" xfId="850"/>
    <cellStyle name="xl184 6" xfId="851"/>
    <cellStyle name="xl185" xfId="852"/>
    <cellStyle name="xl185 2" xfId="853"/>
    <cellStyle name="xl185 2 2" xfId="854"/>
    <cellStyle name="xl185 3" xfId="855"/>
    <cellStyle name="xl185 4" xfId="856"/>
    <cellStyle name="xl185 5" xfId="857"/>
    <cellStyle name="xl185 6" xfId="858"/>
    <cellStyle name="xl186" xfId="859"/>
    <cellStyle name="xl186 2" xfId="860"/>
    <cellStyle name="xl186 2 2" xfId="861"/>
    <cellStyle name="xl186 3" xfId="862"/>
    <cellStyle name="xl186 4" xfId="863"/>
    <cellStyle name="xl186 5" xfId="864"/>
    <cellStyle name="xl186 6" xfId="865"/>
    <cellStyle name="xl187" xfId="866"/>
    <cellStyle name="xl187 2" xfId="867"/>
    <cellStyle name="xl187 2 2" xfId="868"/>
    <cellStyle name="xl187 3" xfId="869"/>
    <cellStyle name="xl187 4" xfId="870"/>
    <cellStyle name="xl187 5" xfId="871"/>
    <cellStyle name="xl187 6" xfId="872"/>
    <cellStyle name="xl188" xfId="873"/>
    <cellStyle name="xl188 2" xfId="874"/>
    <cellStyle name="xl188 2 2" xfId="875"/>
    <cellStyle name="xl188 3" xfId="876"/>
    <cellStyle name="xl188 4" xfId="877"/>
    <cellStyle name="xl188 5" xfId="878"/>
    <cellStyle name="xl189" xfId="879"/>
    <cellStyle name="xl189 2" xfId="880"/>
    <cellStyle name="xl189 2 2" xfId="881"/>
    <cellStyle name="xl189 3" xfId="882"/>
    <cellStyle name="xl189 3 2" xfId="883"/>
    <cellStyle name="xl189 4" xfId="884"/>
    <cellStyle name="xl189 5" xfId="885"/>
    <cellStyle name="xl190" xfId="886"/>
    <cellStyle name="xl190 2" xfId="887"/>
    <cellStyle name="xl190 2 2" xfId="888"/>
    <cellStyle name="xl190 3" xfId="889"/>
    <cellStyle name="xl190 4" xfId="890"/>
    <cellStyle name="xl190 5" xfId="891"/>
    <cellStyle name="xl191" xfId="892"/>
    <cellStyle name="xl191 2" xfId="893"/>
    <cellStyle name="xl191 2 2" xfId="894"/>
    <cellStyle name="xl191 3" xfId="895"/>
    <cellStyle name="xl191 4" xfId="896"/>
    <cellStyle name="xl191 5" xfId="897"/>
    <cellStyle name="xl192" xfId="898"/>
    <cellStyle name="xl192 2" xfId="899"/>
    <cellStyle name="xl192 2 2" xfId="900"/>
    <cellStyle name="xl192 3" xfId="901"/>
    <cellStyle name="xl192 3 2" xfId="902"/>
    <cellStyle name="xl192 4" xfId="903"/>
    <cellStyle name="xl192 5" xfId="904"/>
    <cellStyle name="xl193" xfId="905"/>
    <cellStyle name="xl193 2" xfId="906"/>
    <cellStyle name="xl193 2 2" xfId="907"/>
    <cellStyle name="xl193 3" xfId="908"/>
    <cellStyle name="xl193 4" xfId="909"/>
    <cellStyle name="xl193 5" xfId="910"/>
    <cellStyle name="xl194" xfId="911"/>
    <cellStyle name="xl194 2" xfId="912"/>
    <cellStyle name="xl194 2 2" xfId="913"/>
    <cellStyle name="xl194 3" xfId="914"/>
    <cellStyle name="xl194 4" xfId="915"/>
    <cellStyle name="xl194 5" xfId="916"/>
    <cellStyle name="xl195" xfId="917"/>
    <cellStyle name="xl195 2" xfId="918"/>
    <cellStyle name="xl195 2 2" xfId="919"/>
    <cellStyle name="xl195 3" xfId="920"/>
    <cellStyle name="xl195 4" xfId="921"/>
    <cellStyle name="xl195 5" xfId="922"/>
    <cellStyle name="xl196" xfId="923"/>
    <cellStyle name="xl196 2" xfId="924"/>
    <cellStyle name="xl196 2 2" xfId="925"/>
    <cellStyle name="xl196 3" xfId="926"/>
    <cellStyle name="xl196 4" xfId="927"/>
    <cellStyle name="xl196 5" xfId="928"/>
    <cellStyle name="xl197" xfId="929"/>
    <cellStyle name="xl197 2" xfId="930"/>
    <cellStyle name="xl197 2 2" xfId="931"/>
    <cellStyle name="xl197 3" xfId="932"/>
    <cellStyle name="xl197 4" xfId="933"/>
    <cellStyle name="xl197 5" xfId="934"/>
    <cellStyle name="xl198" xfId="935"/>
    <cellStyle name="xl198 2" xfId="936"/>
    <cellStyle name="xl198 2 2" xfId="937"/>
    <cellStyle name="xl198 3" xfId="938"/>
    <cellStyle name="xl198 4" xfId="939"/>
    <cellStyle name="xl198 5" xfId="940"/>
    <cellStyle name="xl199" xfId="941"/>
    <cellStyle name="xl199 2" xfId="942"/>
    <cellStyle name="xl200" xfId="943"/>
    <cellStyle name="xl200 2" xfId="944"/>
    <cellStyle name="xl201" xfId="945"/>
    <cellStyle name="xl201 2" xfId="946"/>
    <cellStyle name="xl202" xfId="947"/>
    <cellStyle name="xl203" xfId="948"/>
    <cellStyle name="xl204" xfId="949"/>
    <cellStyle name="xl205" xfId="950"/>
    <cellStyle name="xl206" xfId="951"/>
    <cellStyle name="xl207" xfId="952"/>
    <cellStyle name="xl208" xfId="953"/>
    <cellStyle name="xl209" xfId="954"/>
    <cellStyle name="xl21" xfId="955"/>
    <cellStyle name="xl21 2" xfId="956"/>
    <cellStyle name="xl21 2 2" xfId="957"/>
    <cellStyle name="xl21 3" xfId="958"/>
    <cellStyle name="xl21 3 2" xfId="959"/>
    <cellStyle name="xl21 4" xfId="960"/>
    <cellStyle name="xl21 5" xfId="961"/>
    <cellStyle name="xl21 6" xfId="962"/>
    <cellStyle name="xl21 7" xfId="963"/>
    <cellStyle name="xl21 8" xfId="964"/>
    <cellStyle name="xl210" xfId="965"/>
    <cellStyle name="xl211" xfId="966"/>
    <cellStyle name="xl212" xfId="967"/>
    <cellStyle name="xl213" xfId="968"/>
    <cellStyle name="xl214" xfId="969"/>
    <cellStyle name="xl215" xfId="970"/>
    <cellStyle name="xl216" xfId="971"/>
    <cellStyle name="xl217" xfId="972"/>
    <cellStyle name="xl218" xfId="973"/>
    <cellStyle name="xl219" xfId="974"/>
    <cellStyle name="xl22" xfId="975"/>
    <cellStyle name="xl22 2" xfId="976"/>
    <cellStyle name="xl22 2 2" xfId="977"/>
    <cellStyle name="xl22 3" xfId="978"/>
    <cellStyle name="xl22 4" xfId="979"/>
    <cellStyle name="xl22 5" xfId="980"/>
    <cellStyle name="xl22 6" xfId="981"/>
    <cellStyle name="xl22 7" xfId="982"/>
    <cellStyle name="xl22 8" xfId="983"/>
    <cellStyle name="xl220" xfId="984"/>
    <cellStyle name="xl221" xfId="985"/>
    <cellStyle name="xl222" xfId="986"/>
    <cellStyle name="xl223" xfId="987"/>
    <cellStyle name="xl224" xfId="988"/>
    <cellStyle name="xl225" xfId="989"/>
    <cellStyle name="xl226" xfId="990"/>
    <cellStyle name="xl227" xfId="991"/>
    <cellStyle name="xl228" xfId="992"/>
    <cellStyle name="xl229" xfId="993"/>
    <cellStyle name="xl23" xfId="994"/>
    <cellStyle name="xl23 2" xfId="995"/>
    <cellStyle name="xl23 2 2" xfId="996"/>
    <cellStyle name="xl23 3" xfId="997"/>
    <cellStyle name="xl23 3 2" xfId="998"/>
    <cellStyle name="xl23 4" xfId="999"/>
    <cellStyle name="xl23 5" xfId="1000"/>
    <cellStyle name="xl23 6" xfId="1001"/>
    <cellStyle name="xl23 7" xfId="1002"/>
    <cellStyle name="xl23 8" xfId="1003"/>
    <cellStyle name="xl230" xfId="1004"/>
    <cellStyle name="xl231" xfId="1005"/>
    <cellStyle name="xl232" xfId="1006"/>
    <cellStyle name="xl233" xfId="1007"/>
    <cellStyle name="xl234" xfId="1008"/>
    <cellStyle name="xl235" xfId="1009"/>
    <cellStyle name="xl236" xfId="1010"/>
    <cellStyle name="xl237" xfId="1011"/>
    <cellStyle name="xl238" xfId="1012"/>
    <cellStyle name="xl239" xfId="1013"/>
    <cellStyle name="xl24" xfId="1014"/>
    <cellStyle name="xl24 2" xfId="1015"/>
    <cellStyle name="xl24 2 2" xfId="1016"/>
    <cellStyle name="xl24 3" xfId="1017"/>
    <cellStyle name="xl24 3 2" xfId="1018"/>
    <cellStyle name="xl24 4" xfId="1019"/>
    <cellStyle name="xl24 5" xfId="1020"/>
    <cellStyle name="xl24 6" xfId="1021"/>
    <cellStyle name="xl24 7" xfId="1022"/>
    <cellStyle name="xl24 8" xfId="1023"/>
    <cellStyle name="xl240" xfId="1024"/>
    <cellStyle name="xl241" xfId="1025"/>
    <cellStyle name="xl242" xfId="1026"/>
    <cellStyle name="xl243" xfId="1027"/>
    <cellStyle name="xl244" xfId="1028"/>
    <cellStyle name="xl245" xfId="1029"/>
    <cellStyle name="xl246" xfId="1030"/>
    <cellStyle name="xl247" xfId="1031"/>
    <cellStyle name="xl248" xfId="1032"/>
    <cellStyle name="xl249" xfId="1033"/>
    <cellStyle name="xl25" xfId="1034"/>
    <cellStyle name="xl25 2" xfId="1035"/>
    <cellStyle name="xl25 2 2" xfId="1036"/>
    <cellStyle name="xl25 3" xfId="1037"/>
    <cellStyle name="xl25 3 2" xfId="1038"/>
    <cellStyle name="xl25 4" xfId="1039"/>
    <cellStyle name="xl25 5" xfId="1040"/>
    <cellStyle name="xl25 6" xfId="1041"/>
    <cellStyle name="xl25 7" xfId="1042"/>
    <cellStyle name="xl25 8" xfId="1043"/>
    <cellStyle name="xl250" xfId="1044"/>
    <cellStyle name="xl251" xfId="1045"/>
    <cellStyle name="xl252" xfId="1046"/>
    <cellStyle name="xl253" xfId="1047"/>
    <cellStyle name="xl254" xfId="1048"/>
    <cellStyle name="xl255" xfId="1049"/>
    <cellStyle name="xl256" xfId="1050"/>
    <cellStyle name="xl257" xfId="1051"/>
    <cellStyle name="xl258" xfId="1052"/>
    <cellStyle name="xl259" xfId="1053"/>
    <cellStyle name="xl26" xfId="1054"/>
    <cellStyle name="xl26 2" xfId="1055"/>
    <cellStyle name="xl26 2 2" xfId="1056"/>
    <cellStyle name="xl26 3" xfId="1057"/>
    <cellStyle name="xl26 3 2" xfId="1058"/>
    <cellStyle name="xl26 4" xfId="1059"/>
    <cellStyle name="xl26 5" xfId="1060"/>
    <cellStyle name="xl26 6" xfId="1061"/>
    <cellStyle name="xl26 7" xfId="1062"/>
    <cellStyle name="xl26 8" xfId="1063"/>
    <cellStyle name="xl260" xfId="1064"/>
    <cellStyle name="xl261" xfId="1065"/>
    <cellStyle name="xl262" xfId="1066"/>
    <cellStyle name="xl263" xfId="1067"/>
    <cellStyle name="xl264" xfId="1068"/>
    <cellStyle name="xl265" xfId="1069"/>
    <cellStyle name="xl266" xfId="1070"/>
    <cellStyle name="xl267" xfId="1071"/>
    <cellStyle name="xl268" xfId="1072"/>
    <cellStyle name="xl269" xfId="1073"/>
    <cellStyle name="xl27" xfId="1074"/>
    <cellStyle name="xl27 2" xfId="1075"/>
    <cellStyle name="xl27 2 2" xfId="1076"/>
    <cellStyle name="xl27 3" xfId="1077"/>
    <cellStyle name="xl27 3 2" xfId="1078"/>
    <cellStyle name="xl27 4" xfId="1079"/>
    <cellStyle name="xl27 5" xfId="1080"/>
    <cellStyle name="xl27 6" xfId="1081"/>
    <cellStyle name="xl27 7" xfId="1082"/>
    <cellStyle name="xl27 8" xfId="1083"/>
    <cellStyle name="xl270" xfId="1084"/>
    <cellStyle name="xl271" xfId="1085"/>
    <cellStyle name="xl272" xfId="1086"/>
    <cellStyle name="xl273" xfId="1087"/>
    <cellStyle name="xl274" xfId="1088"/>
    <cellStyle name="xl275" xfId="1089"/>
    <cellStyle name="xl276" xfId="1090"/>
    <cellStyle name="xl277" xfId="1091"/>
    <cellStyle name="xl278" xfId="1092"/>
    <cellStyle name="xl279" xfId="1093"/>
    <cellStyle name="xl28" xfId="1094"/>
    <cellStyle name="xl28 2" xfId="1095"/>
    <cellStyle name="xl28 2 2" xfId="1096"/>
    <cellStyle name="xl28 3" xfId="1097"/>
    <cellStyle name="xl28 3 2" xfId="1098"/>
    <cellStyle name="xl28 4" xfId="1099"/>
    <cellStyle name="xl28 5" xfId="1100"/>
    <cellStyle name="xl28 6" xfId="1101"/>
    <cellStyle name="xl28 7" xfId="1102"/>
    <cellStyle name="xl28 8" xfId="1103"/>
    <cellStyle name="xl280" xfId="1104"/>
    <cellStyle name="xl281" xfId="1105"/>
    <cellStyle name="xl282" xfId="1106"/>
    <cellStyle name="xl283" xfId="1107"/>
    <cellStyle name="xl284" xfId="1108"/>
    <cellStyle name="xl285" xfId="1109"/>
    <cellStyle name="xl286" xfId="1110"/>
    <cellStyle name="xl287" xfId="1111"/>
    <cellStyle name="xl288" xfId="1112"/>
    <cellStyle name="xl289" xfId="1113"/>
    <cellStyle name="xl29" xfId="1114"/>
    <cellStyle name="xl29 2" xfId="1115"/>
    <cellStyle name="xl29 2 2" xfId="1116"/>
    <cellStyle name="xl29 3" xfId="1117"/>
    <cellStyle name="xl29 3 2" xfId="1118"/>
    <cellStyle name="xl29 4" xfId="1119"/>
    <cellStyle name="xl29 5" xfId="1120"/>
    <cellStyle name="xl29 6" xfId="1121"/>
    <cellStyle name="xl29 7" xfId="1122"/>
    <cellStyle name="xl29 8" xfId="1123"/>
    <cellStyle name="xl290" xfId="1124"/>
    <cellStyle name="xl291" xfId="1125"/>
    <cellStyle name="xl292" xfId="1126"/>
    <cellStyle name="xl293" xfId="1127"/>
    <cellStyle name="xl294" xfId="1128"/>
    <cellStyle name="xl295" xfId="1129"/>
    <cellStyle name="xl296" xfId="1130"/>
    <cellStyle name="xl297" xfId="1131"/>
    <cellStyle name="xl298" xfId="1132"/>
    <cellStyle name="xl299" xfId="1133"/>
    <cellStyle name="xl30" xfId="1134"/>
    <cellStyle name="xl30 2" xfId="1135"/>
    <cellStyle name="xl30 2 2" xfId="1136"/>
    <cellStyle name="xl30 3" xfId="1137"/>
    <cellStyle name="xl30 3 2" xfId="1138"/>
    <cellStyle name="xl30 4" xfId="1139"/>
    <cellStyle name="xl30 5" xfId="1140"/>
    <cellStyle name="xl30 6" xfId="1141"/>
    <cellStyle name="xl30 7" xfId="1142"/>
    <cellStyle name="xl30 8" xfId="1143"/>
    <cellStyle name="xl300" xfId="1144"/>
    <cellStyle name="xl301" xfId="1145"/>
    <cellStyle name="xl302" xfId="1146"/>
    <cellStyle name="xl303" xfId="1147"/>
    <cellStyle name="xl304" xfId="1148"/>
    <cellStyle name="xl305" xfId="1149"/>
    <cellStyle name="xl306" xfId="1150"/>
    <cellStyle name="xl307" xfId="1151"/>
    <cellStyle name="xl308" xfId="1152"/>
    <cellStyle name="xl309" xfId="1153"/>
    <cellStyle name="xl31" xfId="1154"/>
    <cellStyle name="xl31 2" xfId="1155"/>
    <cellStyle name="xl31 2 2" xfId="1156"/>
    <cellStyle name="xl31 3" xfId="1157"/>
    <cellStyle name="xl31 3 2" xfId="1158"/>
    <cellStyle name="xl31 4" xfId="1159"/>
    <cellStyle name="xl31 5" xfId="1160"/>
    <cellStyle name="xl31 6" xfId="1161"/>
    <cellStyle name="xl31 7" xfId="1162"/>
    <cellStyle name="xl31 8" xfId="1163"/>
    <cellStyle name="xl310" xfId="1164"/>
    <cellStyle name="xl311" xfId="1165"/>
    <cellStyle name="xl312" xfId="1166"/>
    <cellStyle name="xl313" xfId="1167"/>
    <cellStyle name="xl314" xfId="1168"/>
    <cellStyle name="xl315" xfId="1169"/>
    <cellStyle name="xl316" xfId="1170"/>
    <cellStyle name="xl317" xfId="1171"/>
    <cellStyle name="xl318" xfId="1172"/>
    <cellStyle name="xl319" xfId="1173"/>
    <cellStyle name="xl32" xfId="1174"/>
    <cellStyle name="xl32 2" xfId="1175"/>
    <cellStyle name="xl32 2 2" xfId="1176"/>
    <cellStyle name="xl32 3" xfId="1177"/>
    <cellStyle name="xl32 3 2" xfId="1178"/>
    <cellStyle name="xl32 4" xfId="1179"/>
    <cellStyle name="xl32 5" xfId="1180"/>
    <cellStyle name="xl32 6" xfId="1181"/>
    <cellStyle name="xl32 7" xfId="1182"/>
    <cellStyle name="xl32 8" xfId="1183"/>
    <cellStyle name="xl320" xfId="1184"/>
    <cellStyle name="xl321" xfId="1185"/>
    <cellStyle name="xl33" xfId="1186"/>
    <cellStyle name="xl33 2" xfId="1187"/>
    <cellStyle name="xl33 2 2" xfId="1188"/>
    <cellStyle name="xl33 3" xfId="1189"/>
    <cellStyle name="xl33 3 2" xfId="1190"/>
    <cellStyle name="xl33 4" xfId="1191"/>
    <cellStyle name="xl33 5" xfId="1192"/>
    <cellStyle name="xl33 6" xfId="1193"/>
    <cellStyle name="xl33 7" xfId="1194"/>
    <cellStyle name="xl33 8" xfId="1195"/>
    <cellStyle name="xl34" xfId="1196"/>
    <cellStyle name="xl34 2" xfId="1197"/>
    <cellStyle name="xl34 2 2" xfId="1198"/>
    <cellStyle name="xl34 3" xfId="1199"/>
    <cellStyle name="xl34 3 2" xfId="1200"/>
    <cellStyle name="xl34 4" xfId="1201"/>
    <cellStyle name="xl34 5" xfId="1202"/>
    <cellStyle name="xl34 6" xfId="1203"/>
    <cellStyle name="xl34 7" xfId="1204"/>
    <cellStyle name="xl34 8" xfId="1205"/>
    <cellStyle name="xl35" xfId="1206"/>
    <cellStyle name="xl35 2" xfId="1207"/>
    <cellStyle name="xl35 2 2" xfId="1208"/>
    <cellStyle name="xl35 3" xfId="1209"/>
    <cellStyle name="xl35 3 2" xfId="1210"/>
    <cellStyle name="xl35 4" xfId="1211"/>
    <cellStyle name="xl35 5" xfId="1212"/>
    <cellStyle name="xl35 6" xfId="1213"/>
    <cellStyle name="xl35 7" xfId="1214"/>
    <cellStyle name="xl35 8" xfId="1215"/>
    <cellStyle name="xl36" xfId="1216"/>
    <cellStyle name="xl36 2" xfId="1217"/>
    <cellStyle name="xl36 2 2" xfId="1218"/>
    <cellStyle name="xl36 3" xfId="1219"/>
    <cellStyle name="xl36 3 2" xfId="1220"/>
    <cellStyle name="xl36 4" xfId="1221"/>
    <cellStyle name="xl36 5" xfId="1222"/>
    <cellStyle name="xl36 6" xfId="1223"/>
    <cellStyle name="xl36 7" xfId="1224"/>
    <cellStyle name="xl36 8" xfId="1225"/>
    <cellStyle name="xl37" xfId="1226"/>
    <cellStyle name="xl37 2" xfId="1227"/>
    <cellStyle name="xl37 2 2" xfId="1228"/>
    <cellStyle name="xl37 3" xfId="1229"/>
    <cellStyle name="xl37 3 2" xfId="1230"/>
    <cellStyle name="xl37 4" xfId="1231"/>
    <cellStyle name="xl37 5" xfId="1232"/>
    <cellStyle name="xl37 6" xfId="1233"/>
    <cellStyle name="xl37 7" xfId="1234"/>
    <cellStyle name="xl37 8" xfId="1235"/>
    <cellStyle name="xl38" xfId="1236"/>
    <cellStyle name="xl38 2" xfId="1237"/>
    <cellStyle name="xl38 2 2" xfId="1238"/>
    <cellStyle name="xl38 3" xfId="1239"/>
    <cellStyle name="xl38 3 2" xfId="1240"/>
    <cellStyle name="xl38 4" xfId="1241"/>
    <cellStyle name="xl38 5" xfId="1242"/>
    <cellStyle name="xl38 6" xfId="1243"/>
    <cellStyle name="xl38 7" xfId="1244"/>
    <cellStyle name="xl38 8" xfId="1245"/>
    <cellStyle name="xl39" xfId="1246"/>
    <cellStyle name="xl39 2" xfId="1247"/>
    <cellStyle name="xl39 2 2" xfId="1248"/>
    <cellStyle name="xl39 3" xfId="1249"/>
    <cellStyle name="xl39 3 2" xfId="1250"/>
    <cellStyle name="xl39 4" xfId="1251"/>
    <cellStyle name="xl39 5" xfId="1252"/>
    <cellStyle name="xl39 6" xfId="1253"/>
    <cellStyle name="xl39 7" xfId="1254"/>
    <cellStyle name="xl39 8" xfId="1255"/>
    <cellStyle name="xl40" xfId="1256"/>
    <cellStyle name="xl40 2" xfId="1257"/>
    <cellStyle name="xl40 2 2" xfId="1258"/>
    <cellStyle name="xl40 3" xfId="1259"/>
    <cellStyle name="xl40 3 2" xfId="1260"/>
    <cellStyle name="xl40 4" xfId="1261"/>
    <cellStyle name="xl40 5" xfId="1262"/>
    <cellStyle name="xl40 6" xfId="1263"/>
    <cellStyle name="xl40 7" xfId="1264"/>
    <cellStyle name="xl40 8" xfId="1265"/>
    <cellStyle name="xl41" xfId="1266"/>
    <cellStyle name="xl41 2" xfId="1267"/>
    <cellStyle name="xl41 2 2" xfId="1268"/>
    <cellStyle name="xl41 3" xfId="1269"/>
    <cellStyle name="xl41 3 2" xfId="1270"/>
    <cellStyle name="xl41 4" xfId="1271"/>
    <cellStyle name="xl41 5" xfId="1272"/>
    <cellStyle name="xl41 6" xfId="1273"/>
    <cellStyle name="xl41 7" xfId="1274"/>
    <cellStyle name="xl41 8" xfId="1275"/>
    <cellStyle name="xl42" xfId="1276"/>
    <cellStyle name="xl42 2" xfId="1277"/>
    <cellStyle name="xl42 2 2" xfId="1278"/>
    <cellStyle name="xl42 3" xfId="1279"/>
    <cellStyle name="xl42 3 2" xfId="1280"/>
    <cellStyle name="xl42 4" xfId="1281"/>
    <cellStyle name="xl42 5" xfId="1282"/>
    <cellStyle name="xl42 6" xfId="1283"/>
    <cellStyle name="xl42 7" xfId="1284"/>
    <cellStyle name="xl42 8" xfId="1285"/>
    <cellStyle name="xl43" xfId="1286"/>
    <cellStyle name="xl43 2" xfId="1287"/>
    <cellStyle name="xl43 2 2" xfId="1288"/>
    <cellStyle name="xl43 3" xfId="1289"/>
    <cellStyle name="xl43 3 2" xfId="1290"/>
    <cellStyle name="xl43 4" xfId="1291"/>
    <cellStyle name="xl43 5" xfId="1292"/>
    <cellStyle name="xl43 6" xfId="1293"/>
    <cellStyle name="xl43 7" xfId="1294"/>
    <cellStyle name="xl43 8" xfId="1295"/>
    <cellStyle name="xl44" xfId="1296"/>
    <cellStyle name="xl44 2" xfId="1297"/>
    <cellStyle name="xl44 2 2" xfId="1298"/>
    <cellStyle name="xl44 3" xfId="1299"/>
    <cellStyle name="xl44 3 2" xfId="1300"/>
    <cellStyle name="xl44 4" xfId="1301"/>
    <cellStyle name="xl44 5" xfId="1302"/>
    <cellStyle name="xl44 6" xfId="1303"/>
    <cellStyle name="xl44 7" xfId="1304"/>
    <cellStyle name="xl44 8" xfId="1305"/>
    <cellStyle name="xl45" xfId="1306"/>
    <cellStyle name="xl45 2" xfId="1307"/>
    <cellStyle name="xl45 2 2" xfId="1308"/>
    <cellStyle name="xl45 3" xfId="1309"/>
    <cellStyle name="xl45 3 2" xfId="1310"/>
    <cellStyle name="xl45 4" xfId="1311"/>
    <cellStyle name="xl45 5" xfId="1312"/>
    <cellStyle name="xl45 6" xfId="1313"/>
    <cellStyle name="xl45 7" xfId="1314"/>
    <cellStyle name="xl45 8" xfId="1315"/>
    <cellStyle name="xl46" xfId="1316"/>
    <cellStyle name="xl46 2" xfId="1317"/>
    <cellStyle name="xl46 2 2" xfId="1318"/>
    <cellStyle name="xl46 3" xfId="1319"/>
    <cellStyle name="xl46 3 2" xfId="1320"/>
    <cellStyle name="xl46 4" xfId="1321"/>
    <cellStyle name="xl46 5" xfId="1322"/>
    <cellStyle name="xl46 6" xfId="1323"/>
    <cellStyle name="xl46 7" xfId="1324"/>
    <cellStyle name="xl46 8" xfId="1325"/>
    <cellStyle name="xl47" xfId="1326"/>
    <cellStyle name="xl47 2" xfId="1327"/>
    <cellStyle name="xl47 2 2" xfId="1328"/>
    <cellStyle name="xl47 3" xfId="1329"/>
    <cellStyle name="xl47 3 2" xfId="1330"/>
    <cellStyle name="xl47 4" xfId="1331"/>
    <cellStyle name="xl47 5" xfId="1332"/>
    <cellStyle name="xl47 6" xfId="1333"/>
    <cellStyle name="xl47 7" xfId="1334"/>
    <cellStyle name="xl47 8" xfId="1335"/>
    <cellStyle name="xl48" xfId="1336"/>
    <cellStyle name="xl48 2" xfId="1337"/>
    <cellStyle name="xl48 2 2" xfId="1338"/>
    <cellStyle name="xl48 3" xfId="1339"/>
    <cellStyle name="xl48 3 2" xfId="1340"/>
    <cellStyle name="xl48 4" xfId="1341"/>
    <cellStyle name="xl48 5" xfId="1342"/>
    <cellStyle name="xl48 6" xfId="1343"/>
    <cellStyle name="xl48 7" xfId="1344"/>
    <cellStyle name="xl48 8" xfId="1345"/>
    <cellStyle name="xl49" xfId="1346"/>
    <cellStyle name="xl49 2" xfId="1347"/>
    <cellStyle name="xl49 2 2" xfId="1348"/>
    <cellStyle name="xl49 3" xfId="1349"/>
    <cellStyle name="xl49 3 2" xfId="1350"/>
    <cellStyle name="xl49 4" xfId="1351"/>
    <cellStyle name="xl49 5" xfId="1352"/>
    <cellStyle name="xl49 6" xfId="1353"/>
    <cellStyle name="xl49 7" xfId="1354"/>
    <cellStyle name="xl49 8" xfId="1355"/>
    <cellStyle name="xl50" xfId="1356"/>
    <cellStyle name="xl50 2" xfId="1357"/>
    <cellStyle name="xl50 2 2" xfId="1358"/>
    <cellStyle name="xl50 3" xfId="1359"/>
    <cellStyle name="xl50 3 2" xfId="1360"/>
    <cellStyle name="xl50 4" xfId="1361"/>
    <cellStyle name="xl50 5" xfId="1362"/>
    <cellStyle name="xl50 6" xfId="1363"/>
    <cellStyle name="xl50 7" xfId="1364"/>
    <cellStyle name="xl50 8" xfId="1365"/>
    <cellStyle name="xl51" xfId="1366"/>
    <cellStyle name="xl51 2" xfId="1367"/>
    <cellStyle name="xl51 2 2" xfId="1368"/>
    <cellStyle name="xl51 3" xfId="1369"/>
    <cellStyle name="xl51 3 2" xfId="1370"/>
    <cellStyle name="xl51 4" xfId="1371"/>
    <cellStyle name="xl51 5" xfId="1372"/>
    <cellStyle name="xl51 6" xfId="1373"/>
    <cellStyle name="xl51 7" xfId="1374"/>
    <cellStyle name="xl51 8" xfId="1375"/>
    <cellStyle name="xl52" xfId="1376"/>
    <cellStyle name="xl52 2" xfId="1377"/>
    <cellStyle name="xl52 2 2" xfId="1378"/>
    <cellStyle name="xl52 3" xfId="1379"/>
    <cellStyle name="xl52 3 2" xfId="1380"/>
    <cellStyle name="xl52 4" xfId="1381"/>
    <cellStyle name="xl52 5" xfId="1382"/>
    <cellStyle name="xl52 6" xfId="1383"/>
    <cellStyle name="xl52 7" xfId="1384"/>
    <cellStyle name="xl52 8" xfId="1385"/>
    <cellStyle name="xl53" xfId="1386"/>
    <cellStyle name="xl53 2" xfId="1387"/>
    <cellStyle name="xl53 2 2" xfId="1388"/>
    <cellStyle name="xl53 3" xfId="1389"/>
    <cellStyle name="xl53 3 2" xfId="1390"/>
    <cellStyle name="xl53 4" xfId="1391"/>
    <cellStyle name="xl53 5" xfId="1392"/>
    <cellStyle name="xl53 6" xfId="1393"/>
    <cellStyle name="xl53 7" xfId="1394"/>
    <cellStyle name="xl53 8" xfId="1395"/>
    <cellStyle name="xl54" xfId="1396"/>
    <cellStyle name="xl54 2" xfId="1397"/>
    <cellStyle name="xl54 2 2" xfId="1398"/>
    <cellStyle name="xl54 3" xfId="1399"/>
    <cellStyle name="xl54 3 2" xfId="1400"/>
    <cellStyle name="xl54 4" xfId="1401"/>
    <cellStyle name="xl54 5" xfId="1402"/>
    <cellStyle name="xl54 6" xfId="1403"/>
    <cellStyle name="xl54 7" xfId="1404"/>
    <cellStyle name="xl54 8" xfId="1405"/>
    <cellStyle name="xl55" xfId="1406"/>
    <cellStyle name="xl55 2" xfId="1407"/>
    <cellStyle name="xl55 2 2" xfId="1408"/>
    <cellStyle name="xl55 3" xfId="1409"/>
    <cellStyle name="xl55 3 2" xfId="1410"/>
    <cellStyle name="xl55 4" xfId="1411"/>
    <cellStyle name="xl55 5" xfId="1412"/>
    <cellStyle name="xl55 6" xfId="1413"/>
    <cellStyle name="xl55 7" xfId="1414"/>
    <cellStyle name="xl55 8" xfId="1415"/>
    <cellStyle name="xl56" xfId="1416"/>
    <cellStyle name="xl56 2" xfId="1417"/>
    <cellStyle name="xl56 2 2" xfId="1418"/>
    <cellStyle name="xl56 3" xfId="1419"/>
    <cellStyle name="xl56 3 2" xfId="1420"/>
    <cellStyle name="xl56 4" xfId="1421"/>
    <cellStyle name="xl56 5" xfId="1422"/>
    <cellStyle name="xl56 6" xfId="1423"/>
    <cellStyle name="xl56 7" xfId="1424"/>
    <cellStyle name="xl56 8" xfId="1425"/>
    <cellStyle name="xl57" xfId="1426"/>
    <cellStyle name="xl57 2" xfId="1427"/>
    <cellStyle name="xl57 2 2" xfId="1428"/>
    <cellStyle name="xl57 3" xfId="1429"/>
    <cellStyle name="xl57 3 2" xfId="1430"/>
    <cellStyle name="xl57 4" xfId="1431"/>
    <cellStyle name="xl57 4 2" xfId="1432"/>
    <cellStyle name="xl57 5" xfId="1433"/>
    <cellStyle name="xl57 6" xfId="1434"/>
    <cellStyle name="xl57 7" xfId="1435"/>
    <cellStyle name="xl57 8" xfId="1436"/>
    <cellStyle name="xl57 9" xfId="1437"/>
    <cellStyle name="xl58" xfId="1438"/>
    <cellStyle name="xl58 2" xfId="1439"/>
    <cellStyle name="xl58 2 2" xfId="1440"/>
    <cellStyle name="xl58 3" xfId="1441"/>
    <cellStyle name="xl58 3 2" xfId="1442"/>
    <cellStyle name="xl58 4" xfId="1443"/>
    <cellStyle name="xl58 5" xfId="1444"/>
    <cellStyle name="xl58 6" xfId="1445"/>
    <cellStyle name="xl58 7" xfId="1446"/>
    <cellStyle name="xl58 8" xfId="1447"/>
    <cellStyle name="xl59" xfId="1448"/>
    <cellStyle name="xl59 2" xfId="1449"/>
    <cellStyle name="xl59 2 2" xfId="1450"/>
    <cellStyle name="xl59 3" xfId="1451"/>
    <cellStyle name="xl59 3 2" xfId="1452"/>
    <cellStyle name="xl59 4" xfId="1453"/>
    <cellStyle name="xl59 5" xfId="1454"/>
    <cellStyle name="xl59 6" xfId="1455"/>
    <cellStyle name="xl59 7" xfId="1456"/>
    <cellStyle name="xl59 8" xfId="1457"/>
    <cellStyle name="xl60" xfId="1458"/>
    <cellStyle name="xl60 2" xfId="1459"/>
    <cellStyle name="xl60 2 2" xfId="1460"/>
    <cellStyle name="xl60 3" xfId="1461"/>
    <cellStyle name="xl60 3 2" xfId="1462"/>
    <cellStyle name="xl60 4" xfId="1463"/>
    <cellStyle name="xl60 5" xfId="1464"/>
    <cellStyle name="xl60 6" xfId="1465"/>
    <cellStyle name="xl60 7" xfId="1466"/>
    <cellStyle name="xl60 8" xfId="1467"/>
    <cellStyle name="xl60 9" xfId="1468"/>
    <cellStyle name="xl61" xfId="1469"/>
    <cellStyle name="xl61 2" xfId="1470"/>
    <cellStyle name="xl61 2 2" xfId="1471"/>
    <cellStyle name="xl61 3" xfId="1472"/>
    <cellStyle name="xl61 3 2" xfId="1473"/>
    <cellStyle name="xl61 4" xfId="1474"/>
    <cellStyle name="xl61 5" xfId="1475"/>
    <cellStyle name="xl61 6" xfId="1476"/>
    <cellStyle name="xl61 7" xfId="1477"/>
    <cellStyle name="xl61 8" xfId="1478"/>
    <cellStyle name="xl62" xfId="1479"/>
    <cellStyle name="xl62 2" xfId="1480"/>
    <cellStyle name="xl62 2 2" xfId="1481"/>
    <cellStyle name="xl62 3" xfId="1482"/>
    <cellStyle name="xl62 3 2" xfId="1483"/>
    <cellStyle name="xl62 4" xfId="1484"/>
    <cellStyle name="xl62 5" xfId="1485"/>
    <cellStyle name="xl62 6" xfId="1486"/>
    <cellStyle name="xl62 7" xfId="1487"/>
    <cellStyle name="xl62 8" xfId="1488"/>
    <cellStyle name="xl63" xfId="1489"/>
    <cellStyle name="xl63 2" xfId="1490"/>
    <cellStyle name="xl63 2 2" xfId="1491"/>
    <cellStyle name="xl63 3" xfId="1492"/>
    <cellStyle name="xl63 3 2" xfId="1493"/>
    <cellStyle name="xl63 4" xfId="1494"/>
    <cellStyle name="xl63 5" xfId="1495"/>
    <cellStyle name="xl63 6" xfId="1496"/>
    <cellStyle name="xl63 7" xfId="1497"/>
    <cellStyle name="xl63 8" xfId="1498"/>
    <cellStyle name="xl64" xfId="1499"/>
    <cellStyle name="xl64 2" xfId="1500"/>
    <cellStyle name="xl64 2 2" xfId="1501"/>
    <cellStyle name="xl64 3" xfId="1502"/>
    <cellStyle name="xl64 3 2" xfId="1503"/>
    <cellStyle name="xl64 4" xfId="1504"/>
    <cellStyle name="xl64 5" xfId="1505"/>
    <cellStyle name="xl64 6" xfId="1506"/>
    <cellStyle name="xl64 7" xfId="1507"/>
    <cellStyle name="xl64 8" xfId="1508"/>
    <cellStyle name="xl65" xfId="1509"/>
    <cellStyle name="xl65 2" xfId="1510"/>
    <cellStyle name="xl65 2 2" xfId="1511"/>
    <cellStyle name="xl65 3" xfId="1512"/>
    <cellStyle name="xl65 3 2" xfId="1513"/>
    <cellStyle name="xl65 4" xfId="1514"/>
    <cellStyle name="xl65 5" xfId="1515"/>
    <cellStyle name="xl65 6" xfId="1516"/>
    <cellStyle name="xl65 7" xfId="1517"/>
    <cellStyle name="xl65 8" xfId="1518"/>
    <cellStyle name="xl66" xfId="1519"/>
    <cellStyle name="xl66 2" xfId="1520"/>
    <cellStyle name="xl66 2 2" xfId="1521"/>
    <cellStyle name="xl66 3" xfId="1522"/>
    <cellStyle name="xl66 3 2" xfId="1523"/>
    <cellStyle name="xl66 4" xfId="1524"/>
    <cellStyle name="xl66 5" xfId="1525"/>
    <cellStyle name="xl66 6" xfId="1526"/>
    <cellStyle name="xl66 7" xfId="1527"/>
    <cellStyle name="xl66 8" xfId="1528"/>
    <cellStyle name="xl67" xfId="1529"/>
    <cellStyle name="xl67 2" xfId="1530"/>
    <cellStyle name="xl67 2 2" xfId="1531"/>
    <cellStyle name="xl67 3" xfId="1532"/>
    <cellStyle name="xl67 3 2" xfId="1533"/>
    <cellStyle name="xl67 4" xfId="1534"/>
    <cellStyle name="xl67 5" xfId="1535"/>
    <cellStyle name="xl67 6" xfId="1536"/>
    <cellStyle name="xl67 7" xfId="1537"/>
    <cellStyle name="xl67 8" xfId="1538"/>
    <cellStyle name="xl68" xfId="1539"/>
    <cellStyle name="xl68 2" xfId="1540"/>
    <cellStyle name="xl68 2 2" xfId="1541"/>
    <cellStyle name="xl68 3" xfId="1542"/>
    <cellStyle name="xl68 3 2" xfId="1543"/>
    <cellStyle name="xl68 4" xfId="1544"/>
    <cellStyle name="xl68 5" xfId="1545"/>
    <cellStyle name="xl68 6" xfId="1546"/>
    <cellStyle name="xl68 7" xfId="1547"/>
    <cellStyle name="xl68 8" xfId="1548"/>
    <cellStyle name="xl69" xfId="1549"/>
    <cellStyle name="xl69 2" xfId="1550"/>
    <cellStyle name="xl69 2 2" xfId="1551"/>
    <cellStyle name="xl69 3" xfId="1552"/>
    <cellStyle name="xl69 3 2" xfId="1553"/>
    <cellStyle name="xl69 4" xfId="1554"/>
    <cellStyle name="xl69 5" xfId="1555"/>
    <cellStyle name="xl69 6" xfId="1556"/>
    <cellStyle name="xl69 7" xfId="1557"/>
    <cellStyle name="xl69 8" xfId="1558"/>
    <cellStyle name="xl70" xfId="1559"/>
    <cellStyle name="xl70 2" xfId="1560"/>
    <cellStyle name="xl70 2 2" xfId="1561"/>
    <cellStyle name="xl70 3" xfId="1562"/>
    <cellStyle name="xl70 3 2" xfId="1563"/>
    <cellStyle name="xl70 4" xfId="1564"/>
    <cellStyle name="xl70 5" xfId="1565"/>
    <cellStyle name="xl70 6" xfId="1566"/>
    <cellStyle name="xl70 7" xfId="1567"/>
    <cellStyle name="xl70 8" xfId="1568"/>
    <cellStyle name="xl71" xfId="1569"/>
    <cellStyle name="xl71 2" xfId="1570"/>
    <cellStyle name="xl71 2 2" xfId="1571"/>
    <cellStyle name="xl71 3" xfId="1572"/>
    <cellStyle name="xl71 3 2" xfId="1573"/>
    <cellStyle name="xl71 4" xfId="1574"/>
    <cellStyle name="xl71 5" xfId="1575"/>
    <cellStyle name="xl71 6" xfId="1576"/>
    <cellStyle name="xl71 7" xfId="1577"/>
    <cellStyle name="xl71 8" xfId="1578"/>
    <cellStyle name="xl72" xfId="1579"/>
    <cellStyle name="xl72 2" xfId="1580"/>
    <cellStyle name="xl72 2 2" xfId="1581"/>
    <cellStyle name="xl72 3" xfId="1582"/>
    <cellStyle name="xl72 3 2" xfId="1583"/>
    <cellStyle name="xl72 4" xfId="1584"/>
    <cellStyle name="xl72 5" xfId="1585"/>
    <cellStyle name="xl72 6" xfId="1586"/>
    <cellStyle name="xl72 7" xfId="1587"/>
    <cellStyle name="xl72 8" xfId="1588"/>
    <cellStyle name="xl73" xfId="1589"/>
    <cellStyle name="xl73 2" xfId="1590"/>
    <cellStyle name="xl73 2 2" xfId="1591"/>
    <cellStyle name="xl73 3" xfId="1592"/>
    <cellStyle name="xl73 3 2" xfId="1593"/>
    <cellStyle name="xl73 4" xfId="1594"/>
    <cellStyle name="xl73 5" xfId="1595"/>
    <cellStyle name="xl73 6" xfId="1596"/>
    <cellStyle name="xl73 7" xfId="1597"/>
    <cellStyle name="xl73 8" xfId="1598"/>
    <cellStyle name="xl74" xfId="1599"/>
    <cellStyle name="xl74 2" xfId="1600"/>
    <cellStyle name="xl74 2 2" xfId="1601"/>
    <cellStyle name="xl74 3" xfId="1602"/>
    <cellStyle name="xl74 3 2" xfId="1603"/>
    <cellStyle name="xl74 4" xfId="1604"/>
    <cellStyle name="xl74 5" xfId="1605"/>
    <cellStyle name="xl74 6" xfId="1606"/>
    <cellStyle name="xl74 7" xfId="1607"/>
    <cellStyle name="xl75" xfId="1608"/>
    <cellStyle name="xl75 2" xfId="1609"/>
    <cellStyle name="xl75 2 2" xfId="1610"/>
    <cellStyle name="xl75 3" xfId="1611"/>
    <cellStyle name="xl75 3 2" xfId="1612"/>
    <cellStyle name="xl75 4" xfId="1613"/>
    <cellStyle name="xl75 5" xfId="1614"/>
    <cellStyle name="xl75 6" xfId="1615"/>
    <cellStyle name="xl75 7" xfId="1616"/>
    <cellStyle name="xl76" xfId="1617"/>
    <cellStyle name="xl76 2" xfId="1618"/>
    <cellStyle name="xl76 2 2" xfId="1619"/>
    <cellStyle name="xl76 3" xfId="1620"/>
    <cellStyle name="xl76 3 2" xfId="1621"/>
    <cellStyle name="xl76 4" xfId="1622"/>
    <cellStyle name="xl76 5" xfId="1623"/>
    <cellStyle name="xl76 6" xfId="1624"/>
    <cellStyle name="xl76 7" xfId="1625"/>
    <cellStyle name="xl77" xfId="1626"/>
    <cellStyle name="xl77 2" xfId="1627"/>
    <cellStyle name="xl77 2 2" xfId="1628"/>
    <cellStyle name="xl77 3" xfId="1629"/>
    <cellStyle name="xl77 3 2" xfId="1630"/>
    <cellStyle name="xl77 4" xfId="1631"/>
    <cellStyle name="xl77 5" xfId="1632"/>
    <cellStyle name="xl77 6" xfId="1633"/>
    <cellStyle name="xl77 7" xfId="1634"/>
    <cellStyle name="xl78" xfId="1635"/>
    <cellStyle name="xl78 2" xfId="1636"/>
    <cellStyle name="xl78 2 2" xfId="1637"/>
    <cellStyle name="xl78 3" xfId="1638"/>
    <cellStyle name="xl78 3 2" xfId="1639"/>
    <cellStyle name="xl78 4" xfId="1640"/>
    <cellStyle name="xl78 5" xfId="1641"/>
    <cellStyle name="xl78 6" xfId="1642"/>
    <cellStyle name="xl78 7" xfId="1643"/>
    <cellStyle name="xl79" xfId="1644"/>
    <cellStyle name="xl79 2" xfId="1645"/>
    <cellStyle name="xl79 2 2" xfId="1646"/>
    <cellStyle name="xl79 3" xfId="1647"/>
    <cellStyle name="xl79 3 2" xfId="1648"/>
    <cellStyle name="xl79 4" xfId="1649"/>
    <cellStyle name="xl79 5" xfId="1650"/>
    <cellStyle name="xl79 6" xfId="1651"/>
    <cellStyle name="xl79 7" xfId="1652"/>
    <cellStyle name="xl80" xfId="1653"/>
    <cellStyle name="xl80 2" xfId="1654"/>
    <cellStyle name="xl80 2 2" xfId="1655"/>
    <cellStyle name="xl80 3" xfId="1656"/>
    <cellStyle name="xl80 3 2" xfId="1657"/>
    <cellStyle name="xl80 4" xfId="1658"/>
    <cellStyle name="xl80 5" xfId="1659"/>
    <cellStyle name="xl80 6" xfId="1660"/>
    <cellStyle name="xl80 7" xfId="1661"/>
    <cellStyle name="xl81" xfId="1662"/>
    <cellStyle name="xl81 2" xfId="1663"/>
    <cellStyle name="xl81 2 2" xfId="1664"/>
    <cellStyle name="xl81 3" xfId="1665"/>
    <cellStyle name="xl81 3 2" xfId="1666"/>
    <cellStyle name="xl81 4" xfId="1667"/>
    <cellStyle name="xl81 5" xfId="1668"/>
    <cellStyle name="xl81 6" xfId="1669"/>
    <cellStyle name="xl81 7" xfId="1670"/>
    <cellStyle name="xl82" xfId="1671"/>
    <cellStyle name="xl82 2" xfId="1672"/>
    <cellStyle name="xl82 2 2" xfId="1673"/>
    <cellStyle name="xl82 3" xfId="1674"/>
    <cellStyle name="xl82 3 2" xfId="1675"/>
    <cellStyle name="xl82 4" xfId="1676"/>
    <cellStyle name="xl82 5" xfId="1677"/>
    <cellStyle name="xl82 6" xfId="1678"/>
    <cellStyle name="xl82 7" xfId="1679"/>
    <cellStyle name="xl83" xfId="1680"/>
    <cellStyle name="xl83 2" xfId="1681"/>
    <cellStyle name="xl83 2 2" xfId="1682"/>
    <cellStyle name="xl83 3" xfId="1683"/>
    <cellStyle name="xl83 3 2" xfId="1684"/>
    <cellStyle name="xl83 4" xfId="1685"/>
    <cellStyle name="xl83 5" xfId="1686"/>
    <cellStyle name="xl83 6" xfId="1687"/>
    <cellStyle name="xl83 7" xfId="1688"/>
    <cellStyle name="xl84" xfId="1689"/>
    <cellStyle name="xl84 2" xfId="1690"/>
    <cellStyle name="xl84 2 2" xfId="1691"/>
    <cellStyle name="xl84 3" xfId="1692"/>
    <cellStyle name="xl84 3 2" xfId="1693"/>
    <cellStyle name="xl84 4" xfId="1694"/>
    <cellStyle name="xl84 5" xfId="1695"/>
    <cellStyle name="xl84 6" xfId="1696"/>
    <cellStyle name="xl84 7" xfId="1697"/>
    <cellStyle name="xl85" xfId="1698"/>
    <cellStyle name="xl85 2" xfId="1699"/>
    <cellStyle name="xl85 2 2" xfId="1700"/>
    <cellStyle name="xl85 3" xfId="1701"/>
    <cellStyle name="xl85 3 2" xfId="1702"/>
    <cellStyle name="xl85 4" xfId="1703"/>
    <cellStyle name="xl85 5" xfId="1704"/>
    <cellStyle name="xl85 6" xfId="1705"/>
    <cellStyle name="xl85 7" xfId="1706"/>
    <cellStyle name="xl86" xfId="1707"/>
    <cellStyle name="xl86 2" xfId="1708"/>
    <cellStyle name="xl86 2 2" xfId="1709"/>
    <cellStyle name="xl86 3" xfId="1710"/>
    <cellStyle name="xl86 3 2" xfId="1711"/>
    <cellStyle name="xl86 4" xfId="1712"/>
    <cellStyle name="xl86 5" xfId="1713"/>
    <cellStyle name="xl86 6" xfId="1714"/>
    <cellStyle name="xl86 7" xfId="1715"/>
    <cellStyle name="xl87" xfId="1716"/>
    <cellStyle name="xl87 2" xfId="1717"/>
    <cellStyle name="xl87 2 2" xfId="1718"/>
    <cellStyle name="xl87 3" xfId="1719"/>
    <cellStyle name="xl87 3 2" xfId="1720"/>
    <cellStyle name="xl87 4" xfId="1721"/>
    <cellStyle name="xl87 5" xfId="1722"/>
    <cellStyle name="xl87 6" xfId="1723"/>
    <cellStyle name="xl87 7" xfId="1724"/>
    <cellStyle name="xl88" xfId="1725"/>
    <cellStyle name="xl88 2" xfId="1726"/>
    <cellStyle name="xl88 2 2" xfId="1727"/>
    <cellStyle name="xl88 3" xfId="1728"/>
    <cellStyle name="xl88 3 2" xfId="1729"/>
    <cellStyle name="xl88 4" xfId="1730"/>
    <cellStyle name="xl88 5" xfId="1731"/>
    <cellStyle name="xl88 6" xfId="1732"/>
    <cellStyle name="xl88 7" xfId="1733"/>
    <cellStyle name="xl89" xfId="1734"/>
    <cellStyle name="xl89 2" xfId="1735"/>
    <cellStyle name="xl89 2 2" xfId="1736"/>
    <cellStyle name="xl89 3" xfId="1737"/>
    <cellStyle name="xl89 3 2" xfId="1738"/>
    <cellStyle name="xl89 4" xfId="1739"/>
    <cellStyle name="xl89 5" xfId="1740"/>
    <cellStyle name="xl89 6" xfId="1741"/>
    <cellStyle name="xl89 7" xfId="1742"/>
    <cellStyle name="xl90" xfId="1743"/>
    <cellStyle name="xl90 2" xfId="1744"/>
    <cellStyle name="xl90 2 2" xfId="1745"/>
    <cellStyle name="xl90 3" xfId="1746"/>
    <cellStyle name="xl90 3 2" xfId="1747"/>
    <cellStyle name="xl90 4" xfId="1748"/>
    <cellStyle name="xl90 5" xfId="1749"/>
    <cellStyle name="xl90 6" xfId="1750"/>
    <cellStyle name="xl90 7" xfId="1751"/>
    <cellStyle name="xl91" xfId="1752"/>
    <cellStyle name="xl91 2" xfId="1753"/>
    <cellStyle name="xl91 2 2" xfId="1754"/>
    <cellStyle name="xl91 3" xfId="1755"/>
    <cellStyle name="xl91 3 2" xfId="1756"/>
    <cellStyle name="xl91 4" xfId="1757"/>
    <cellStyle name="xl91 5" xfId="1758"/>
    <cellStyle name="xl91 6" xfId="1759"/>
    <cellStyle name="xl91 7" xfId="1760"/>
    <cellStyle name="xl92" xfId="1761"/>
    <cellStyle name="xl92 2" xfId="1762"/>
    <cellStyle name="xl92 2 2" xfId="1763"/>
    <cellStyle name="xl92 3" xfId="1764"/>
    <cellStyle name="xl92 3 2" xfId="1765"/>
    <cellStyle name="xl92 4" xfId="1766"/>
    <cellStyle name="xl92 5" xfId="1767"/>
    <cellStyle name="xl92 6" xfId="1768"/>
    <cellStyle name="xl92 7" xfId="1769"/>
    <cellStyle name="xl93" xfId="1770"/>
    <cellStyle name="xl93 2" xfId="1771"/>
    <cellStyle name="xl93 2 2" xfId="1772"/>
    <cellStyle name="xl93 3" xfId="1773"/>
    <cellStyle name="xl93 3 2" xfId="1774"/>
    <cellStyle name="xl93 4" xfId="1775"/>
    <cellStyle name="xl93 5" xfId="1776"/>
    <cellStyle name="xl93 6" xfId="1777"/>
    <cellStyle name="xl93 7" xfId="1778"/>
    <cellStyle name="xl94" xfId="1779"/>
    <cellStyle name="xl94 2" xfId="1780"/>
    <cellStyle name="xl94 2 2" xfId="1781"/>
    <cellStyle name="xl94 3" xfId="1782"/>
    <cellStyle name="xl94 3 2" xfId="1783"/>
    <cellStyle name="xl94 4" xfId="1784"/>
    <cellStyle name="xl94 5" xfId="1785"/>
    <cellStyle name="xl94 6" xfId="1786"/>
    <cellStyle name="xl94 7" xfId="1787"/>
    <cellStyle name="xl95" xfId="1788"/>
    <cellStyle name="xl95 2" xfId="1789"/>
    <cellStyle name="xl95 2 2" xfId="1790"/>
    <cellStyle name="xl95 3" xfId="1791"/>
    <cellStyle name="xl95 3 2" xfId="1792"/>
    <cellStyle name="xl95 4" xfId="1793"/>
    <cellStyle name="xl95 5" xfId="1794"/>
    <cellStyle name="xl95 6" xfId="1795"/>
    <cellStyle name="xl95 7" xfId="1796"/>
    <cellStyle name="xl96" xfId="1797"/>
    <cellStyle name="xl96 2" xfId="1798"/>
    <cellStyle name="xl96 2 2" xfId="1799"/>
    <cellStyle name="xl96 3" xfId="1800"/>
    <cellStyle name="xl96 3 2" xfId="1801"/>
    <cellStyle name="xl96 4" xfId="1802"/>
    <cellStyle name="xl96 5" xfId="1803"/>
    <cellStyle name="xl96 6" xfId="1804"/>
    <cellStyle name="xl96 7" xfId="1805"/>
    <cellStyle name="xl97" xfId="1806"/>
    <cellStyle name="xl97 2" xfId="1807"/>
    <cellStyle name="xl97 2 2" xfId="1808"/>
    <cellStyle name="xl97 3" xfId="1809"/>
    <cellStyle name="xl97 3 2" xfId="1810"/>
    <cellStyle name="xl97 4" xfId="1811"/>
    <cellStyle name="xl97 5" xfId="1812"/>
    <cellStyle name="xl97 6" xfId="1813"/>
    <cellStyle name="xl97 7" xfId="1814"/>
    <cellStyle name="xl97 8" xfId="1815"/>
    <cellStyle name="xl98" xfId="1816"/>
    <cellStyle name="xl98 2" xfId="1817"/>
    <cellStyle name="xl98 2 2" xfId="1818"/>
    <cellStyle name="xl98 3" xfId="1819"/>
    <cellStyle name="xl98 3 2" xfId="1820"/>
    <cellStyle name="xl98 4" xfId="1821"/>
    <cellStyle name="xl98 5" xfId="1822"/>
    <cellStyle name="xl98 6" xfId="1823"/>
    <cellStyle name="xl98 7" xfId="1824"/>
    <cellStyle name="xl99" xfId="1825"/>
    <cellStyle name="xl99 2" xfId="1826"/>
    <cellStyle name="xl99 2 2" xfId="1827"/>
    <cellStyle name="xl99 3" xfId="1828"/>
    <cellStyle name="xl99 3 2" xfId="1829"/>
    <cellStyle name="xl99 4" xfId="1830"/>
    <cellStyle name="xl99 5" xfId="1831"/>
    <cellStyle name="xl99 6" xfId="1832"/>
    <cellStyle name="xl99 7" xfId="1833"/>
    <cellStyle name="Акцент1 2" xfId="1834"/>
    <cellStyle name="Акцент2 2" xfId="1835"/>
    <cellStyle name="Акцент3 2" xfId="1836"/>
    <cellStyle name="Акцент4 2" xfId="1837"/>
    <cellStyle name="Акцент5 2" xfId="1838"/>
    <cellStyle name="Акцент6 2" xfId="1839"/>
    <cellStyle name="Ввод  2" xfId="1840"/>
    <cellStyle name="Вывод 2" xfId="1841"/>
    <cellStyle name="Вычисление 2" xfId="1842"/>
    <cellStyle name="Заголовок 1 2" xfId="1843"/>
    <cellStyle name="Заголовок 2 2" xfId="1844"/>
    <cellStyle name="Заголовок 3 2" xfId="1845"/>
    <cellStyle name="Заголовок 4 2" xfId="1846"/>
    <cellStyle name="Итог 2" xfId="1847"/>
    <cellStyle name="Контрольная ячейка 2" xfId="1848"/>
    <cellStyle name="Название 2" xfId="1849"/>
    <cellStyle name="Нейтральный 2" xfId="1850"/>
    <cellStyle name="Обычный" xfId="0" builtinId="0"/>
    <cellStyle name="Обычный 2" xfId="1851"/>
    <cellStyle name="Обычный 2 2" xfId="1852"/>
    <cellStyle name="Обычный 2_Справки  2016" xfId="1853"/>
    <cellStyle name="Обычный 3" xfId="1854"/>
    <cellStyle name="Обычный 3 2" xfId="1855"/>
    <cellStyle name="Обычный 4" xfId="1856"/>
    <cellStyle name="Обычный 5" xfId="1857"/>
    <cellStyle name="Обычный 6" xfId="1858"/>
    <cellStyle name="Обычный 7" xfId="1859"/>
    <cellStyle name="Обычный 8" xfId="1860"/>
    <cellStyle name="Плохой 2" xfId="1861"/>
    <cellStyle name="Пояснение 2" xfId="1862"/>
    <cellStyle name="Примечание 2 2" xfId="1863"/>
    <cellStyle name="Примечание 3" xfId="1864"/>
    <cellStyle name="Связанная ячейка 2" xfId="1865"/>
    <cellStyle name="Стиль 1" xfId="1866"/>
    <cellStyle name="Текст предупреждения 2" xfId="1867"/>
    <cellStyle name="Тысячи [0]_Лист1" xfId="1868"/>
    <cellStyle name="Тысячи_Лист1" xfId="1869"/>
    <cellStyle name="Финансовый" xfId="1" builtinId="3"/>
    <cellStyle name="Финансовый [0] 2" xfId="1870"/>
    <cellStyle name="Финансовый 10" xfId="1871"/>
    <cellStyle name="Финансовый 2" xfId="1872"/>
    <cellStyle name="Финансовый 3" xfId="1873"/>
    <cellStyle name="Финансовый 3 2" xfId="1874"/>
    <cellStyle name="Финансовый 4" xfId="1875"/>
    <cellStyle name="Хороший 2" xfId="187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08%20%20&#1043;&#1054;&#1044;/C&#1083;&#1072;&#1081;&#1076;&#1099;/&#1057;&#1086;&#1074;&#1077;&#1097;&#1072;&#1085;&#1080;&#1077;%20%20&#1087;&#1086;%20%20&#1058;&#1077;&#1088;&#1073;&#1091;&#1085;&#1072;&#1084;/&#1058;&#1077;&#1088;&#1073;&#1091;&#1085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17%20%20&#1043;&#1054;&#1044;/&#1052;&#1077;&#1078;&#1073;&#1102;&#1076;&#1078;&#1077;&#1090;&#1085;&#1099;&#1077;%20%20&#1090;&#1088;&#1072;&#1085;&#1089;&#1092;&#1077;&#1088;&#1090;&#1099;%20%202017_&#1095;&#1072;&#1089;&#1090;&#1100;%20I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17%20%20&#1043;&#1054;&#1044;/&#1057;&#1074;&#1077;&#1076;&#1077;&#1085;&#1080;&#1103;%20%20201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17%20%20&#1043;&#1054;&#1044;/&#1055;&#1088;&#1086;&#1074;&#1077;&#1088;&#1086;&#1095;&#1085;&#1072;&#1103;%20%20&#1090;&#1072;&#1073;&#1083;&#1080;&#1094;&#1072;%20%20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17%20%20&#1043;&#1054;&#1044;/&#1052;&#1077;&#1078;&#1073;&#1102;&#1076;&#1078;&#1077;&#1090;&#1085;&#1099;&#1077;%20%20&#1090;&#1088;&#1072;&#1085;&#1089;&#1092;&#1077;&#1088;&#1090;&#1099;%20%202017_&#1095;&#1072;&#1089;&#1090;&#1100;%20%20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рбуны (нормативы)"/>
      <sheetName val="БО 2009 (2,71)"/>
      <sheetName val="БО 2009 (2,57)"/>
      <sheetName val="БО 2008"/>
    </sheetNames>
    <sheetDataSet>
      <sheetData sheetId="0"/>
      <sheetData sheetId="1"/>
      <sheetData sheetId="2">
        <row r="22">
          <cell r="B22">
            <v>0.49239899999999998</v>
          </cell>
          <cell r="D22">
            <v>0.57929405897644481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п  роста  про  субсидии"/>
      <sheetName val="Исполнение  по  дотации"/>
      <sheetName val="Исполнение  по  субсидии"/>
      <sheetName val="Исполнение  по  субвенции"/>
      <sheetName val="Исполнение  по  иным  МБТ"/>
      <sheetName val="Исполнение  по  МБТ  всего"/>
      <sheetName val="Дотация  из  ФФПП"/>
      <sheetName val="Дотация  из  ФФПМР (ГО)"/>
      <sheetName val="Дотация  из  ФСМБ"/>
      <sheetName val="Субсидия_ФСР"/>
      <sheetName val="Субсидия  из  ОБ"/>
      <sheetName val="Уточнения по МБТ в феврале"/>
      <sheetName val="Уточнения по МБТ в апреле"/>
      <sheetName val="Уточнения_апрель "/>
      <sheetName val="МБТ_апрель"/>
      <sheetName val="Дотация  на  МРОТ_апрель"/>
      <sheetName val="Дотация  БП_апрель"/>
      <sheetName val="Уточнения по МБТ в июле"/>
      <sheetName val="Предложения  по  дотации"/>
      <sheetName val="Уточнения  по  МБТ  в  октябре"/>
      <sheetName val="Предложения  в  октябре"/>
      <sheetName val="Дотация  на  культуру_октябрь"/>
      <sheetName val="Дотация  БП_октябрь"/>
      <sheetName val="Уточнения  по  МБТ  в  декабре"/>
      <sheetName val="Уточнения  по  МБТ  без  закона"/>
      <sheetName val="Уточнения  по  субсидии"/>
      <sheetName val="Уточнения  по  субвенции"/>
      <sheetName val="Уточнение  по  МБТ  за  год_1"/>
      <sheetName val="Уточнение  по  МБТ  за  год_2"/>
      <sheetName val="Годовые  поправки  по МБТ_всего"/>
      <sheetName val="Уточнения  по  уровням  бюджета"/>
    </sheetNames>
    <sheetDataSet>
      <sheetData sheetId="0" refreshError="1"/>
      <sheetData sheetId="1">
        <row r="38">
          <cell r="I38">
            <v>568198.00000000012</v>
          </cell>
        </row>
      </sheetData>
      <sheetData sheetId="2">
        <row r="39">
          <cell r="B39">
            <v>4748248.9481600001</v>
          </cell>
        </row>
      </sheetData>
      <sheetData sheetId="3">
        <row r="3">
          <cell r="N3" t="str">
            <v>ПО  СОСТОЯНИЮ  НА  1  ЯНВАРЯ  2018  ГОДА</v>
          </cell>
        </row>
      </sheetData>
      <sheetData sheetId="4">
        <row r="12">
          <cell r="I12">
            <v>0</v>
          </cell>
        </row>
      </sheetData>
      <sheetData sheetId="5">
        <row r="36">
          <cell r="B36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">
          <cell r="A3" t="str">
            <v>ПО  СОСТОЯНИЮ  НА  1  ЯНВАРЯ  2018  ГОДА</v>
          </cell>
        </row>
      </sheetData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ператив. задолженность"/>
      <sheetName val="Динамика  опер. задолж."/>
      <sheetName val="Задолженность  по  отчету"/>
      <sheetName val="Динамика  задолж. по отчету"/>
      <sheetName val="Остатки  по  БП  на  01.01.2017"/>
      <sheetName val="Остатки  средств  на  начало"/>
      <sheetName val="Остатки  средств  на  конец"/>
      <sheetName val="Проверка  остатков  средств"/>
      <sheetName val="Проверка  изменения  остатков"/>
      <sheetName val="Исполнение  бюджета"/>
      <sheetName val="Исполнение для  руководства  УФ"/>
      <sheetName val="Исполнение для администрации_КБ"/>
      <sheetName val="Для администрации КБ_точно"/>
      <sheetName val="Исполнение для администрации_МР"/>
      <sheetName val="Исполнение для администрации_БП"/>
      <sheetName val="план  и  факт  точно"/>
      <sheetName val="Объем  долга_КБ"/>
      <sheetName val="Объем  долга_МР  и  ГО_план"/>
      <sheetName val="Объем  долга_МР  и  ГО_факт"/>
      <sheetName val="Невыясненные  поступления"/>
      <sheetName val="доля  дотации  и  допнорматива"/>
      <sheetName val="Расходы  на  программы"/>
      <sheetName val="Дотация  и  кредиты"/>
      <sheetName val="Уточненный  план"/>
      <sheetName val="Уточненный  план  МР  и  ГО"/>
      <sheetName val="Уточненный  план  БП"/>
      <sheetName val="КБ_2017  год"/>
      <sheetName val="КБ_2017  год (2)"/>
      <sheetName val="Кредит  районам  и  городам"/>
      <sheetName val="Информация  по  кредиту"/>
      <sheetName val="Погашение  кредита"/>
      <sheetName val="Кредит"/>
      <sheetName val="Объем  долга_МР  и  ГО"/>
      <sheetName val="КБ_2016  год"/>
    </sheetNames>
    <sheetDataSet>
      <sheetData sheetId="0"/>
      <sheetData sheetId="1">
        <row r="9">
          <cell r="T9">
            <v>0</v>
          </cell>
        </row>
      </sheetData>
      <sheetData sheetId="2"/>
      <sheetData sheetId="3"/>
      <sheetData sheetId="4"/>
      <sheetData sheetId="5"/>
      <sheetData sheetId="6"/>
      <sheetData sheetId="7">
        <row r="12">
          <cell r="G12">
            <v>0</v>
          </cell>
        </row>
      </sheetData>
      <sheetData sheetId="8"/>
      <sheetData sheetId="9"/>
      <sheetData sheetId="10"/>
      <sheetData sheetId="11"/>
      <sheetData sheetId="12">
        <row r="14">
          <cell r="K14">
            <v>281542.61585</v>
          </cell>
          <cell r="Q14">
            <v>57369.955849999991</v>
          </cell>
          <cell r="R14">
            <v>56913.720049999996</v>
          </cell>
        </row>
        <row r="15">
          <cell r="Q15">
            <v>160472.16971000002</v>
          </cell>
          <cell r="R15">
            <v>156365.55143000002</v>
          </cell>
        </row>
        <row r="16">
          <cell r="Q16">
            <v>115837.24230000001</v>
          </cell>
          <cell r="R16">
            <v>112123.76385</v>
          </cell>
        </row>
        <row r="17">
          <cell r="Q17">
            <v>89788.363280000005</v>
          </cell>
          <cell r="R17">
            <v>89758.101970000003</v>
          </cell>
        </row>
        <row r="18">
          <cell r="Q18">
            <v>222513.19805000001</v>
          </cell>
          <cell r="R18">
            <v>214842.90215000001</v>
          </cell>
        </row>
        <row r="19">
          <cell r="Q19">
            <v>165568.93879000001</v>
          </cell>
          <cell r="R19">
            <v>161963.35782</v>
          </cell>
        </row>
        <row r="20">
          <cell r="Q20">
            <v>146157.55025999996</v>
          </cell>
          <cell r="R20">
            <v>145590.89158999998</v>
          </cell>
        </row>
        <row r="21">
          <cell r="Q21">
            <v>753606.68699999992</v>
          </cell>
          <cell r="R21">
            <v>704274.35725999996</v>
          </cell>
        </row>
        <row r="22">
          <cell r="Q22">
            <v>76202.843939999992</v>
          </cell>
          <cell r="R22">
            <v>75598.100069999986</v>
          </cell>
        </row>
        <row r="23">
          <cell r="Q23">
            <v>60046.166529999995</v>
          </cell>
          <cell r="R23">
            <v>60041.333769999997</v>
          </cell>
        </row>
        <row r="24">
          <cell r="Q24">
            <v>171922.55600000001</v>
          </cell>
          <cell r="R24">
            <v>171822.33146000004</v>
          </cell>
        </row>
        <row r="25">
          <cell r="Q25">
            <v>133851.18627000001</v>
          </cell>
          <cell r="R25">
            <v>133646.23475999999</v>
          </cell>
        </row>
        <row r="26">
          <cell r="Q26">
            <v>126281.43982000001</v>
          </cell>
          <cell r="R26">
            <v>120427.78936000001</v>
          </cell>
        </row>
        <row r="27">
          <cell r="Q27">
            <v>68822.244889999987</v>
          </cell>
          <cell r="R27">
            <v>68801.092319999996</v>
          </cell>
        </row>
        <row r="28">
          <cell r="Q28">
            <v>77563.003030000007</v>
          </cell>
          <cell r="R28">
            <v>73944.142420000018</v>
          </cell>
        </row>
        <row r="29">
          <cell r="Q29">
            <v>182174.64566000001</v>
          </cell>
          <cell r="R29">
            <v>168311.22049000001</v>
          </cell>
        </row>
        <row r="30">
          <cell r="Q30">
            <v>69213.896469999992</v>
          </cell>
          <cell r="R30">
            <v>67784.334730000002</v>
          </cell>
        </row>
        <row r="31">
          <cell r="Q31">
            <v>112084.65113</v>
          </cell>
          <cell r="R31">
            <v>111971.55893000001</v>
          </cell>
        </row>
        <row r="34">
          <cell r="Q34">
            <v>195656.90502000001</v>
          </cell>
          <cell r="R34">
            <v>195656.90502000001</v>
          </cell>
        </row>
        <row r="35">
          <cell r="Q35">
            <v>1763115.3041599998</v>
          </cell>
          <cell r="R35">
            <v>1706201.06439</v>
          </cell>
        </row>
      </sheetData>
      <sheetData sheetId="13">
        <row r="14">
          <cell r="T14">
            <v>57369.955849999991</v>
          </cell>
        </row>
      </sheetData>
      <sheetData sheetId="14">
        <row r="14">
          <cell r="AI14">
            <v>334051.42986000003</v>
          </cell>
        </row>
      </sheetData>
      <sheetData sheetId="15"/>
      <sheetData sheetId="16">
        <row r="10">
          <cell r="CW10">
            <v>793500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4">
          <cell r="N34">
            <v>377006.14899999998</v>
          </cell>
        </row>
      </sheetData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ерочная  таблица_I  часть"/>
      <sheetName val="Проверочная  таблица_II  часть"/>
      <sheetName val="Прочая  субсидия_МР  и  ГО"/>
      <sheetName val="Прочая  субсидия_БП"/>
      <sheetName val="Субвенция  на  полномочия"/>
      <sheetName val="Район  и  поселения"/>
      <sheetName val="Федеральные  средства  по  МО"/>
      <sheetName val="Федеральные  средства"/>
      <sheetName val="МБТ  по  программам"/>
      <sheetName val="МБТ  по  видам  расходов"/>
      <sheetName val="Нераспределенная  дотация"/>
      <sheetName val="Нераспределенная  субсидия"/>
      <sheetName val="Нераспределенные  иные  МБТ"/>
      <sheetName val="для бухгалтерии"/>
    </sheetNames>
    <sheetDataSet>
      <sheetData sheetId="0">
        <row r="12">
          <cell r="B12">
            <v>281542615.85000002</v>
          </cell>
          <cell r="AP12">
            <v>0</v>
          </cell>
          <cell r="AQ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V12">
            <v>0</v>
          </cell>
          <cell r="BW12">
            <v>0</v>
          </cell>
          <cell r="BY12">
            <v>0</v>
          </cell>
          <cell r="BZ12">
            <v>0</v>
          </cell>
          <cell r="CJ12">
            <v>0</v>
          </cell>
          <cell r="CK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EX12">
            <v>0</v>
          </cell>
          <cell r="EY12">
            <v>13595000</v>
          </cell>
          <cell r="EZ12">
            <v>0</v>
          </cell>
          <cell r="FC12">
            <v>13579235.359999999</v>
          </cell>
          <cell r="FF12">
            <v>0</v>
          </cell>
          <cell r="FG12">
            <v>0</v>
          </cell>
          <cell r="FH12">
            <v>0</v>
          </cell>
          <cell r="GK12">
            <v>0</v>
          </cell>
          <cell r="GM12">
            <v>0</v>
          </cell>
          <cell r="GT12">
            <v>0</v>
          </cell>
          <cell r="GU12">
            <v>0</v>
          </cell>
          <cell r="GW12">
            <v>0</v>
          </cell>
          <cell r="GX12">
            <v>0</v>
          </cell>
          <cell r="GY12">
            <v>1043283.47</v>
          </cell>
          <cell r="HB12">
            <v>1043283.47</v>
          </cell>
          <cell r="HF12">
            <v>0</v>
          </cell>
          <cell r="HG12">
            <v>0</v>
          </cell>
          <cell r="HH12">
            <v>82833.73</v>
          </cell>
          <cell r="HI12">
            <v>9081.19</v>
          </cell>
          <cell r="HJ12">
            <v>0</v>
          </cell>
          <cell r="HK12">
            <v>0</v>
          </cell>
          <cell r="HO12">
            <v>82833.73</v>
          </cell>
          <cell r="HP12">
            <v>9081.19</v>
          </cell>
          <cell r="HQ12">
            <v>0</v>
          </cell>
          <cell r="HR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</row>
        <row r="13">
          <cell r="AP13">
            <v>0</v>
          </cell>
          <cell r="AQ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V13">
            <v>0</v>
          </cell>
          <cell r="BW13">
            <v>0</v>
          </cell>
          <cell r="BY13">
            <v>0</v>
          </cell>
          <cell r="BZ13">
            <v>0</v>
          </cell>
          <cell r="CJ13">
            <v>0</v>
          </cell>
          <cell r="CK13">
            <v>0</v>
          </cell>
          <cell r="CP13">
            <v>15000000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W13">
            <v>0</v>
          </cell>
          <cell r="CX13">
            <v>0</v>
          </cell>
          <cell r="CZ13">
            <v>14724786.77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EX13">
            <v>0</v>
          </cell>
          <cell r="EY13">
            <v>7120096</v>
          </cell>
          <cell r="EZ13">
            <v>0</v>
          </cell>
          <cell r="FC13">
            <v>6865375.5899999999</v>
          </cell>
          <cell r="FF13">
            <v>0</v>
          </cell>
          <cell r="FG13">
            <v>32360000</v>
          </cell>
          <cell r="FH13">
            <v>5044240</v>
          </cell>
          <cell r="FK13">
            <v>30409598.640000001</v>
          </cell>
          <cell r="FL13">
            <v>5044223.4800000004</v>
          </cell>
          <cell r="GK13">
            <v>0</v>
          </cell>
          <cell r="GM13">
            <v>48887047.359999999</v>
          </cell>
          <cell r="GN13">
            <v>48887047.359999999</v>
          </cell>
          <cell r="GT13">
            <v>564570.69999999995</v>
          </cell>
          <cell r="GU13">
            <v>384429.30000000005</v>
          </cell>
          <cell r="GW13">
            <v>564570.69999999995</v>
          </cell>
          <cell r="GX13">
            <v>384429.30000000005</v>
          </cell>
          <cell r="GY13">
            <v>1043283.47</v>
          </cell>
          <cell r="HB13">
            <v>1043283.47</v>
          </cell>
          <cell r="HF13">
            <v>0</v>
          </cell>
          <cell r="HG13">
            <v>0</v>
          </cell>
          <cell r="HH13">
            <v>188793.12</v>
          </cell>
          <cell r="HI13">
            <v>20697.690000000002</v>
          </cell>
          <cell r="HJ13">
            <v>0</v>
          </cell>
          <cell r="HK13">
            <v>0</v>
          </cell>
          <cell r="HO13">
            <v>188793.12</v>
          </cell>
          <cell r="HP13">
            <v>20697.690000000002</v>
          </cell>
          <cell r="HQ13">
            <v>0</v>
          </cell>
          <cell r="HR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</row>
        <row r="14">
          <cell r="AP14">
            <v>1242768.3799999999</v>
          </cell>
          <cell r="AQ14">
            <v>646511.62</v>
          </cell>
          <cell r="AS14">
            <v>1242768.3799999999</v>
          </cell>
          <cell r="AT14">
            <v>646511.62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15623996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V14">
            <v>0</v>
          </cell>
          <cell r="BW14">
            <v>0</v>
          </cell>
          <cell r="BY14">
            <v>0</v>
          </cell>
          <cell r="BZ14">
            <v>0</v>
          </cell>
          <cell r="CD14">
            <v>15623996</v>
          </cell>
          <cell r="CJ14">
            <v>0</v>
          </cell>
          <cell r="CK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EX14">
            <v>1855295</v>
          </cell>
          <cell r="EY14">
            <v>9914130</v>
          </cell>
          <cell r="EZ14">
            <v>0</v>
          </cell>
          <cell r="FB14">
            <v>1855295</v>
          </cell>
          <cell r="FC14">
            <v>6850895.25</v>
          </cell>
          <cell r="FF14">
            <v>0</v>
          </cell>
          <cell r="FG14">
            <v>18170527</v>
          </cell>
          <cell r="FH14">
            <v>4486704</v>
          </cell>
          <cell r="FK14">
            <v>18170527</v>
          </cell>
          <cell r="FL14">
            <v>4486704</v>
          </cell>
          <cell r="GK14">
            <v>0</v>
          </cell>
          <cell r="GM14">
            <v>0</v>
          </cell>
          <cell r="GT14">
            <v>89236.68</v>
          </cell>
          <cell r="GU14">
            <v>60763.32</v>
          </cell>
          <cell r="GW14">
            <v>89236.68</v>
          </cell>
          <cell r="GX14">
            <v>60763.32</v>
          </cell>
          <cell r="GY14">
            <v>1043283.47</v>
          </cell>
          <cell r="HB14">
            <v>1043283.47</v>
          </cell>
          <cell r="HF14">
            <v>0</v>
          </cell>
          <cell r="HG14">
            <v>0</v>
          </cell>
          <cell r="HH14">
            <v>168571.75</v>
          </cell>
          <cell r="HI14">
            <v>18480.79</v>
          </cell>
          <cell r="HJ14">
            <v>5555.62</v>
          </cell>
          <cell r="HK14">
            <v>8141.67</v>
          </cell>
          <cell r="HO14">
            <v>168571.75</v>
          </cell>
          <cell r="HP14">
            <v>18480.79</v>
          </cell>
          <cell r="HQ14">
            <v>5555.62</v>
          </cell>
          <cell r="HR14">
            <v>8141.67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5555.62</v>
          </cell>
          <cell r="HY14">
            <v>8141.67</v>
          </cell>
          <cell r="IE14">
            <v>5555.62</v>
          </cell>
          <cell r="IF14">
            <v>8141.67</v>
          </cell>
        </row>
        <row r="15">
          <cell r="AP15">
            <v>0</v>
          </cell>
          <cell r="AQ15">
            <v>0</v>
          </cell>
          <cell r="AS15">
            <v>0</v>
          </cell>
          <cell r="AT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V15">
            <v>0</v>
          </cell>
          <cell r="BW15">
            <v>0</v>
          </cell>
          <cell r="BY15">
            <v>0</v>
          </cell>
          <cell r="BZ15">
            <v>0</v>
          </cell>
          <cell r="CJ15">
            <v>0</v>
          </cell>
          <cell r="CK15">
            <v>0</v>
          </cell>
          <cell r="CP15">
            <v>15000000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W15">
            <v>0</v>
          </cell>
          <cell r="CX15">
            <v>0</v>
          </cell>
          <cell r="CZ15">
            <v>14983967.99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EX15">
            <v>17292693.649999999</v>
          </cell>
          <cell r="EY15">
            <v>4945693</v>
          </cell>
          <cell r="EZ15">
            <v>927975</v>
          </cell>
          <cell r="FB15">
            <v>17292693.649999999</v>
          </cell>
          <cell r="FC15">
            <v>4938146.72</v>
          </cell>
          <cell r="FD15">
            <v>927975</v>
          </cell>
          <cell r="FF15">
            <v>0</v>
          </cell>
          <cell r="FG15">
            <v>0</v>
          </cell>
          <cell r="FH15">
            <v>0</v>
          </cell>
          <cell r="GK15">
            <v>0</v>
          </cell>
          <cell r="GM15">
            <v>0</v>
          </cell>
          <cell r="GT15">
            <v>392641.37</v>
          </cell>
          <cell r="GU15">
            <v>267358.63</v>
          </cell>
          <cell r="GW15">
            <v>392641.37</v>
          </cell>
          <cell r="GX15">
            <v>267358.63</v>
          </cell>
          <cell r="GY15">
            <v>1043261.47</v>
          </cell>
          <cell r="HB15">
            <v>1043261.47</v>
          </cell>
          <cell r="HF15">
            <v>0</v>
          </cell>
          <cell r="HG15">
            <v>0</v>
          </cell>
          <cell r="HH15">
            <v>181985.06</v>
          </cell>
          <cell r="HI15">
            <v>19951.309999999998</v>
          </cell>
          <cell r="HJ15">
            <v>33333.33</v>
          </cell>
          <cell r="HK15">
            <v>48849.439999999995</v>
          </cell>
          <cell r="HO15">
            <v>181985.06</v>
          </cell>
          <cell r="HP15">
            <v>19951.309999999998</v>
          </cell>
          <cell r="HQ15">
            <v>33333.33</v>
          </cell>
          <cell r="HR15">
            <v>48849.439999999995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</row>
        <row r="16">
          <cell r="AP16">
            <v>1697124</v>
          </cell>
          <cell r="AQ16">
            <v>882876</v>
          </cell>
          <cell r="AS16">
            <v>1697124</v>
          </cell>
          <cell r="AT16">
            <v>882876</v>
          </cell>
          <cell r="BH16">
            <v>19000000</v>
          </cell>
          <cell r="BI16">
            <v>20000000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V16">
            <v>7192400</v>
          </cell>
          <cell r="BW16">
            <v>7985600</v>
          </cell>
          <cell r="BY16">
            <v>19000000</v>
          </cell>
          <cell r="BZ16">
            <v>20000000</v>
          </cell>
          <cell r="CJ16">
            <v>0</v>
          </cell>
          <cell r="CK16">
            <v>0</v>
          </cell>
          <cell r="CM16">
            <v>5422731.1200000001</v>
          </cell>
          <cell r="CN16">
            <v>6020043.9800000004</v>
          </cell>
          <cell r="CP16">
            <v>0</v>
          </cell>
          <cell r="CQ16">
            <v>0</v>
          </cell>
          <cell r="CR16">
            <v>7000070.54</v>
          </cell>
          <cell r="CS16">
            <v>7616907</v>
          </cell>
          <cell r="CT16">
            <v>30924607.589999996</v>
          </cell>
          <cell r="CU16">
            <v>28603029.740000002</v>
          </cell>
          <cell r="CW16">
            <v>0</v>
          </cell>
          <cell r="CX16">
            <v>0</v>
          </cell>
          <cell r="DB16">
            <v>7000070.54</v>
          </cell>
          <cell r="DC16">
            <v>7616907</v>
          </cell>
          <cell r="DD16">
            <v>30924607.589999996</v>
          </cell>
          <cell r="DE16">
            <v>28603029.740000002</v>
          </cell>
          <cell r="EX16">
            <v>3878190</v>
          </cell>
          <cell r="EY16">
            <v>11066395</v>
          </cell>
          <cell r="EZ16">
            <v>0</v>
          </cell>
          <cell r="FB16">
            <v>0</v>
          </cell>
          <cell r="FC16">
            <v>11066395</v>
          </cell>
          <cell r="FF16">
            <v>0</v>
          </cell>
          <cell r="FG16">
            <v>0</v>
          </cell>
          <cell r="FH16">
            <v>0</v>
          </cell>
          <cell r="GK16">
            <v>0</v>
          </cell>
          <cell r="GM16">
            <v>0</v>
          </cell>
          <cell r="GT16">
            <v>154676.9</v>
          </cell>
          <cell r="GU16">
            <v>105323.1</v>
          </cell>
          <cell r="GW16">
            <v>154676.9</v>
          </cell>
          <cell r="GX16">
            <v>105323.1</v>
          </cell>
          <cell r="GY16">
            <v>1043283.47</v>
          </cell>
          <cell r="HB16">
            <v>1043283.47</v>
          </cell>
          <cell r="HF16">
            <v>0</v>
          </cell>
          <cell r="HG16">
            <v>0</v>
          </cell>
          <cell r="HH16">
            <v>159018.75</v>
          </cell>
          <cell r="HI16">
            <v>17433.480000000003</v>
          </cell>
          <cell r="HJ16">
            <v>5555.62</v>
          </cell>
          <cell r="HK16">
            <v>8141.67</v>
          </cell>
          <cell r="HO16">
            <v>159018.75</v>
          </cell>
          <cell r="HP16">
            <v>17433.480000000003</v>
          </cell>
          <cell r="HQ16">
            <v>5555.62</v>
          </cell>
          <cell r="HR16">
            <v>8141.67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</row>
        <row r="17">
          <cell r="AP17">
            <v>1365237.59</v>
          </cell>
          <cell r="AQ17">
            <v>710222.41</v>
          </cell>
          <cell r="AS17">
            <v>1365237.59</v>
          </cell>
          <cell r="AT17">
            <v>710222.41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V17">
            <v>0</v>
          </cell>
          <cell r="BW17">
            <v>0</v>
          </cell>
          <cell r="BY17">
            <v>0</v>
          </cell>
          <cell r="BZ17">
            <v>0</v>
          </cell>
          <cell r="CJ17">
            <v>0</v>
          </cell>
          <cell r="CK17">
            <v>0</v>
          </cell>
          <cell r="CP17">
            <v>15000000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W17">
            <v>0</v>
          </cell>
          <cell r="CX17">
            <v>0</v>
          </cell>
          <cell r="CZ17">
            <v>13376610.18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EX17">
            <v>15367038.189999999</v>
          </cell>
          <cell r="EY17">
            <v>25038836.199999999</v>
          </cell>
          <cell r="EZ17">
            <v>4371700</v>
          </cell>
          <cell r="FB17">
            <v>15367038.189999999</v>
          </cell>
          <cell r="FC17">
            <v>25038517.030000001</v>
          </cell>
          <cell r="FD17">
            <v>4371548.7</v>
          </cell>
          <cell r="FF17">
            <v>0</v>
          </cell>
          <cell r="FG17">
            <v>0</v>
          </cell>
          <cell r="FH17">
            <v>0</v>
          </cell>
          <cell r="GK17">
            <v>0</v>
          </cell>
          <cell r="GM17">
            <v>0</v>
          </cell>
          <cell r="GT17">
            <v>0</v>
          </cell>
          <cell r="GU17">
            <v>0</v>
          </cell>
          <cell r="GW17">
            <v>0</v>
          </cell>
          <cell r="GX17">
            <v>0</v>
          </cell>
          <cell r="GY17">
            <v>1043961.27</v>
          </cell>
          <cell r="HB17">
            <v>1043961.27</v>
          </cell>
          <cell r="HF17">
            <v>0</v>
          </cell>
          <cell r="HG17">
            <v>0</v>
          </cell>
          <cell r="HH17">
            <v>58665.14</v>
          </cell>
          <cell r="HI17">
            <v>6431.55</v>
          </cell>
          <cell r="HJ17">
            <v>11111.25</v>
          </cell>
          <cell r="HK17">
            <v>16283.34</v>
          </cell>
          <cell r="HO17">
            <v>58665.14</v>
          </cell>
          <cell r="HP17">
            <v>6431.55</v>
          </cell>
          <cell r="HQ17">
            <v>11111.25</v>
          </cell>
          <cell r="HR17">
            <v>16283.34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</row>
        <row r="18">
          <cell r="AP18">
            <v>1743459.43</v>
          </cell>
          <cell r="AQ18">
            <v>906980.57</v>
          </cell>
          <cell r="AS18">
            <v>1743459.43</v>
          </cell>
          <cell r="AT18">
            <v>906980.57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22960000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V18">
            <v>0</v>
          </cell>
          <cell r="BW18">
            <v>0</v>
          </cell>
          <cell r="BY18">
            <v>0</v>
          </cell>
          <cell r="BZ18">
            <v>0</v>
          </cell>
          <cell r="CD18">
            <v>22960000</v>
          </cell>
          <cell r="CJ18">
            <v>0</v>
          </cell>
          <cell r="CK18">
            <v>0</v>
          </cell>
          <cell r="CP18">
            <v>15000000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W18">
            <v>0</v>
          </cell>
          <cell r="CX18">
            <v>0</v>
          </cell>
          <cell r="CZ18">
            <v>15000000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EX18">
            <v>30253472.68</v>
          </cell>
          <cell r="EY18">
            <v>9673165</v>
          </cell>
          <cell r="EZ18">
            <v>2613084</v>
          </cell>
          <cell r="FB18">
            <v>30253472.68</v>
          </cell>
          <cell r="FC18">
            <v>9501954.6300000008</v>
          </cell>
          <cell r="FD18">
            <v>2498874.59</v>
          </cell>
          <cell r="FF18">
            <v>0</v>
          </cell>
          <cell r="FG18">
            <v>0</v>
          </cell>
          <cell r="FH18">
            <v>0</v>
          </cell>
          <cell r="GK18">
            <v>0</v>
          </cell>
          <cell r="GM18">
            <v>0</v>
          </cell>
          <cell r="GT18">
            <v>0</v>
          </cell>
          <cell r="GU18">
            <v>0</v>
          </cell>
          <cell r="GW18">
            <v>0</v>
          </cell>
          <cell r="GX18">
            <v>0</v>
          </cell>
          <cell r="GY18">
            <v>1043283.47</v>
          </cell>
          <cell r="HB18">
            <v>1043283.47</v>
          </cell>
          <cell r="HF18">
            <v>0</v>
          </cell>
          <cell r="HG18">
            <v>0</v>
          </cell>
          <cell r="HH18">
            <v>133184.35999999999</v>
          </cell>
          <cell r="HI18">
            <v>14601.21</v>
          </cell>
          <cell r="HJ18">
            <v>0</v>
          </cell>
          <cell r="HK18">
            <v>0</v>
          </cell>
          <cell r="HO18">
            <v>133184.35999999999</v>
          </cell>
          <cell r="HP18">
            <v>14601.21</v>
          </cell>
          <cell r="HQ18">
            <v>0</v>
          </cell>
          <cell r="HR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</row>
        <row r="19">
          <cell r="AP19">
            <v>0</v>
          </cell>
          <cell r="AQ19">
            <v>0</v>
          </cell>
          <cell r="AS19">
            <v>0</v>
          </cell>
          <cell r="AT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54000000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V19">
            <v>0</v>
          </cell>
          <cell r="BW19">
            <v>0</v>
          </cell>
          <cell r="BY19">
            <v>0</v>
          </cell>
          <cell r="BZ19">
            <v>0</v>
          </cell>
          <cell r="CD19">
            <v>16354270.82</v>
          </cell>
          <cell r="CJ19">
            <v>0</v>
          </cell>
          <cell r="CK19">
            <v>0</v>
          </cell>
          <cell r="CP19">
            <v>15000000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W19">
            <v>0</v>
          </cell>
          <cell r="CX19">
            <v>0</v>
          </cell>
          <cell r="CZ19">
            <v>15000000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EX19">
            <v>13734878.550000001</v>
          </cell>
          <cell r="EY19">
            <v>5398000</v>
          </cell>
          <cell r="EZ19">
            <v>0</v>
          </cell>
          <cell r="FB19">
            <v>13734878.550000001</v>
          </cell>
          <cell r="FC19">
            <v>5393619.6100000003</v>
          </cell>
          <cell r="FF19">
            <v>39970083.43</v>
          </cell>
          <cell r="FG19">
            <v>3853539</v>
          </cell>
          <cell r="FH19">
            <v>735784</v>
          </cell>
          <cell r="FJ19">
            <v>29109234.989999998</v>
          </cell>
          <cell r="FK19">
            <v>3827411.82</v>
          </cell>
          <cell r="FL19">
            <v>356656.12</v>
          </cell>
          <cell r="GK19">
            <v>0</v>
          </cell>
          <cell r="GM19">
            <v>0</v>
          </cell>
          <cell r="GT19">
            <v>267710.03000000003</v>
          </cell>
          <cell r="GU19">
            <v>182289.97</v>
          </cell>
          <cell r="GW19">
            <v>267710.03000000003</v>
          </cell>
          <cell r="GX19">
            <v>182289.97</v>
          </cell>
          <cell r="GY19">
            <v>1043283.47</v>
          </cell>
          <cell r="HB19">
            <v>1043283.47</v>
          </cell>
          <cell r="HF19">
            <v>0</v>
          </cell>
          <cell r="HG19">
            <v>0</v>
          </cell>
          <cell r="HH19">
            <v>107487.58</v>
          </cell>
          <cell r="HI19">
            <v>11784.04</v>
          </cell>
          <cell r="HJ19">
            <v>0</v>
          </cell>
          <cell r="HK19">
            <v>0</v>
          </cell>
          <cell r="HO19">
            <v>107487.58</v>
          </cell>
          <cell r="HP19">
            <v>11784.04</v>
          </cell>
          <cell r="HQ19">
            <v>0</v>
          </cell>
          <cell r="HR19">
            <v>0</v>
          </cell>
          <cell r="HT19">
            <v>0</v>
          </cell>
          <cell r="HU19">
            <v>0</v>
          </cell>
          <cell r="HV19">
            <v>31403.3</v>
          </cell>
          <cell r="HW19">
            <v>3442.79</v>
          </cell>
          <cell r="HX19">
            <v>0</v>
          </cell>
          <cell r="HY19">
            <v>0</v>
          </cell>
          <cell r="IC19">
            <v>31403.3</v>
          </cell>
          <cell r="ID19">
            <v>3442.79</v>
          </cell>
        </row>
        <row r="20">
          <cell r="AP20">
            <v>0</v>
          </cell>
          <cell r="AQ20">
            <v>0</v>
          </cell>
          <cell r="AS20">
            <v>0</v>
          </cell>
          <cell r="AT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6949182.0600000005</v>
          </cell>
          <cell r="BT20">
            <v>7358378.29</v>
          </cell>
          <cell r="BV20">
            <v>0</v>
          </cell>
          <cell r="BW20">
            <v>0</v>
          </cell>
          <cell r="BY20">
            <v>0</v>
          </cell>
          <cell r="BZ20">
            <v>0</v>
          </cell>
          <cell r="CJ20">
            <v>6949182.0600000005</v>
          </cell>
          <cell r="CK20">
            <v>7358378.29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6080766.7000000011</v>
          </cell>
          <cell r="CU20">
            <v>5624270.2599999998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6080766.7000000011</v>
          </cell>
          <cell r="DE20">
            <v>5624270.2599999998</v>
          </cell>
          <cell r="EX20">
            <v>0</v>
          </cell>
          <cell r="EY20">
            <v>7870476</v>
          </cell>
          <cell r="EZ20">
            <v>1204127</v>
          </cell>
          <cell r="FC20">
            <v>7499372.3899999997</v>
          </cell>
          <cell r="FD20">
            <v>976140.27</v>
          </cell>
          <cell r="FF20">
            <v>0</v>
          </cell>
          <cell r="FG20">
            <v>0</v>
          </cell>
          <cell r="FH20">
            <v>0</v>
          </cell>
          <cell r="GK20">
            <v>0</v>
          </cell>
          <cell r="GM20">
            <v>0</v>
          </cell>
          <cell r="GT20">
            <v>0</v>
          </cell>
          <cell r="GU20">
            <v>0</v>
          </cell>
          <cell r="GW20">
            <v>0</v>
          </cell>
          <cell r="GX20">
            <v>0</v>
          </cell>
          <cell r="GY20">
            <v>1043283.47</v>
          </cell>
          <cell r="HB20">
            <v>1043283.47</v>
          </cell>
          <cell r="HF20">
            <v>0</v>
          </cell>
          <cell r="HG20">
            <v>0</v>
          </cell>
          <cell r="HH20">
            <v>79668.710000000006</v>
          </cell>
          <cell r="HI20">
            <v>8734.2099999999991</v>
          </cell>
          <cell r="HJ20">
            <v>16666.669999999998</v>
          </cell>
          <cell r="HK20">
            <v>24424.73</v>
          </cell>
          <cell r="HO20">
            <v>79668.710000000006</v>
          </cell>
          <cell r="HP20">
            <v>8734.2099999999991</v>
          </cell>
          <cell r="HQ20">
            <v>16666.669999999998</v>
          </cell>
          <cell r="HR20">
            <v>24424.73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</row>
        <row r="21">
          <cell r="AP21">
            <v>0</v>
          </cell>
          <cell r="AQ21">
            <v>0</v>
          </cell>
          <cell r="AS21">
            <v>0</v>
          </cell>
          <cell r="AT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16651173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V21">
            <v>0</v>
          </cell>
          <cell r="BW21">
            <v>0</v>
          </cell>
          <cell r="BY21">
            <v>0</v>
          </cell>
          <cell r="BZ21">
            <v>0</v>
          </cell>
          <cell r="CD21">
            <v>16651173</v>
          </cell>
          <cell r="CJ21">
            <v>0</v>
          </cell>
          <cell r="CK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EX21">
            <v>0</v>
          </cell>
          <cell r="EY21">
            <v>7247586</v>
          </cell>
          <cell r="EZ21">
            <v>2793306</v>
          </cell>
          <cell r="FC21">
            <v>7247586</v>
          </cell>
          <cell r="FD21">
            <v>2793306</v>
          </cell>
          <cell r="FF21">
            <v>0</v>
          </cell>
          <cell r="FG21">
            <v>0</v>
          </cell>
          <cell r="FH21">
            <v>0</v>
          </cell>
          <cell r="GK21">
            <v>0</v>
          </cell>
          <cell r="GM21">
            <v>0</v>
          </cell>
          <cell r="GT21">
            <v>59491.12</v>
          </cell>
          <cell r="GU21">
            <v>40508.879999999997</v>
          </cell>
          <cell r="GW21">
            <v>59491.12</v>
          </cell>
          <cell r="GX21">
            <v>40508.879999999997</v>
          </cell>
          <cell r="GY21">
            <v>1043283.47</v>
          </cell>
          <cell r="HB21">
            <v>1043283.47</v>
          </cell>
          <cell r="HF21">
            <v>0</v>
          </cell>
          <cell r="HG21">
            <v>0</v>
          </cell>
          <cell r="HH21">
            <v>78314.34</v>
          </cell>
          <cell r="HI21">
            <v>8585.7300000000014</v>
          </cell>
          <cell r="HJ21">
            <v>11111.25</v>
          </cell>
          <cell r="HK21">
            <v>16283.34</v>
          </cell>
          <cell r="HO21">
            <v>78314.34</v>
          </cell>
          <cell r="HP21">
            <v>8585.7300000000014</v>
          </cell>
          <cell r="HQ21">
            <v>11111.25</v>
          </cell>
          <cell r="HR21">
            <v>16283.34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</row>
        <row r="22">
          <cell r="AP22">
            <v>0</v>
          </cell>
          <cell r="AQ22">
            <v>0</v>
          </cell>
          <cell r="AS22">
            <v>0</v>
          </cell>
          <cell r="AT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V22">
            <v>0</v>
          </cell>
          <cell r="BW22">
            <v>0</v>
          </cell>
          <cell r="BY22">
            <v>0</v>
          </cell>
          <cell r="BZ22">
            <v>0</v>
          </cell>
          <cell r="CJ22">
            <v>0</v>
          </cell>
          <cell r="CK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EX22">
            <v>0</v>
          </cell>
          <cell r="EY22">
            <v>17490358</v>
          </cell>
          <cell r="EZ22">
            <v>0</v>
          </cell>
          <cell r="FC22">
            <v>17490358</v>
          </cell>
          <cell r="FF22">
            <v>0</v>
          </cell>
          <cell r="FG22">
            <v>22586648</v>
          </cell>
          <cell r="FH22">
            <v>4285459</v>
          </cell>
          <cell r="FK22">
            <v>22579126.48</v>
          </cell>
          <cell r="FL22">
            <v>4283308.93</v>
          </cell>
          <cell r="GK22">
            <v>0</v>
          </cell>
          <cell r="GM22">
            <v>0</v>
          </cell>
          <cell r="GT22">
            <v>366465.28000000003</v>
          </cell>
          <cell r="GU22">
            <v>249534.72</v>
          </cell>
          <cell r="GW22">
            <v>366465.28000000003</v>
          </cell>
          <cell r="GX22">
            <v>249534.72</v>
          </cell>
          <cell r="GY22">
            <v>1043283.47</v>
          </cell>
          <cell r="HB22">
            <v>1043283.47</v>
          </cell>
          <cell r="HF22">
            <v>0</v>
          </cell>
          <cell r="HG22">
            <v>0</v>
          </cell>
          <cell r="HH22">
            <v>154875.97</v>
          </cell>
          <cell r="HI22">
            <v>16979.3</v>
          </cell>
          <cell r="HJ22">
            <v>16666.669999999998</v>
          </cell>
          <cell r="HK22">
            <v>24424.73</v>
          </cell>
          <cell r="HO22">
            <v>154875.97</v>
          </cell>
          <cell r="HP22">
            <v>16979.3</v>
          </cell>
          <cell r="HQ22">
            <v>16666.669999999998</v>
          </cell>
          <cell r="HR22">
            <v>24424.73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</row>
        <row r="23">
          <cell r="AP23">
            <v>0</v>
          </cell>
          <cell r="AQ23">
            <v>0</v>
          </cell>
          <cell r="AS23">
            <v>0</v>
          </cell>
          <cell r="AT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2500000</v>
          </cell>
          <cell r="BN23">
            <v>0</v>
          </cell>
          <cell r="BO23">
            <v>0</v>
          </cell>
          <cell r="BP23">
            <v>0</v>
          </cell>
          <cell r="BQ23">
            <v>44000000</v>
          </cell>
          <cell r="BR23">
            <v>11000000</v>
          </cell>
          <cell r="BS23">
            <v>0</v>
          </cell>
          <cell r="BT23">
            <v>0</v>
          </cell>
          <cell r="BV23">
            <v>0</v>
          </cell>
          <cell r="BW23">
            <v>0</v>
          </cell>
          <cell r="BY23">
            <v>0</v>
          </cell>
          <cell r="BZ23">
            <v>0</v>
          </cell>
          <cell r="CD23">
            <v>2500000</v>
          </cell>
          <cell r="CH23">
            <v>44000000</v>
          </cell>
          <cell r="CI23">
            <v>11000000</v>
          </cell>
          <cell r="CJ23">
            <v>0</v>
          </cell>
          <cell r="CK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EX23">
            <v>15396576.210000001</v>
          </cell>
          <cell r="EY23">
            <v>10277542</v>
          </cell>
          <cell r="EZ23">
            <v>3035345</v>
          </cell>
          <cell r="FB23">
            <v>15396576.210000001</v>
          </cell>
          <cell r="FC23">
            <v>10277542</v>
          </cell>
          <cell r="FD23">
            <v>2910494.64</v>
          </cell>
          <cell r="FF23">
            <v>0</v>
          </cell>
          <cell r="FG23">
            <v>0</v>
          </cell>
          <cell r="FH23">
            <v>0</v>
          </cell>
          <cell r="GK23">
            <v>0</v>
          </cell>
          <cell r="GM23">
            <v>0</v>
          </cell>
          <cell r="GT23">
            <v>0</v>
          </cell>
          <cell r="GU23">
            <v>0</v>
          </cell>
          <cell r="GW23">
            <v>0</v>
          </cell>
          <cell r="GX23">
            <v>0</v>
          </cell>
          <cell r="GY23">
            <v>1043261.47</v>
          </cell>
          <cell r="HB23">
            <v>1043261.47</v>
          </cell>
          <cell r="HF23">
            <v>0</v>
          </cell>
          <cell r="HG23">
            <v>0</v>
          </cell>
          <cell r="HH23">
            <v>93936.65</v>
          </cell>
          <cell r="HI23">
            <v>10298.43</v>
          </cell>
          <cell r="HJ23">
            <v>11111.25</v>
          </cell>
          <cell r="HK23">
            <v>16283.34</v>
          </cell>
          <cell r="HO23">
            <v>93936.65</v>
          </cell>
          <cell r="HP23">
            <v>10298.43</v>
          </cell>
          <cell r="HQ23">
            <v>11111.25</v>
          </cell>
          <cell r="HR23">
            <v>16283.34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</row>
        <row r="24">
          <cell r="AP24">
            <v>651222</v>
          </cell>
          <cell r="AQ24">
            <v>338778</v>
          </cell>
          <cell r="AS24">
            <v>651222</v>
          </cell>
          <cell r="AT24">
            <v>338778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V24">
            <v>0</v>
          </cell>
          <cell r="BW24">
            <v>0</v>
          </cell>
          <cell r="BY24">
            <v>0</v>
          </cell>
          <cell r="BZ24">
            <v>0</v>
          </cell>
          <cell r="CJ24">
            <v>0</v>
          </cell>
          <cell r="CK24">
            <v>0</v>
          </cell>
          <cell r="CP24">
            <v>15000000</v>
          </cell>
          <cell r="CQ24">
            <v>3223311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W24">
            <v>0</v>
          </cell>
          <cell r="CX24">
            <v>0</v>
          </cell>
          <cell r="CZ24">
            <v>14209561.16</v>
          </cell>
          <cell r="DA24">
            <v>3223311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EX24">
            <v>38732972.649999999</v>
          </cell>
          <cell r="EY24">
            <v>16966449</v>
          </cell>
          <cell r="EZ24">
            <v>3448592.41</v>
          </cell>
          <cell r="FB24">
            <v>34255767.770000003</v>
          </cell>
          <cell r="FC24">
            <v>16908562.050000001</v>
          </cell>
          <cell r="FD24">
            <v>3276542.72</v>
          </cell>
          <cell r="FF24">
            <v>0</v>
          </cell>
          <cell r="FG24">
            <v>0</v>
          </cell>
          <cell r="FH24">
            <v>0</v>
          </cell>
          <cell r="GK24">
            <v>0</v>
          </cell>
          <cell r="GM24">
            <v>0</v>
          </cell>
          <cell r="GT24">
            <v>713893.4</v>
          </cell>
          <cell r="GU24">
            <v>486106.6</v>
          </cell>
          <cell r="GW24">
            <v>713893.4</v>
          </cell>
          <cell r="GX24">
            <v>486106.6</v>
          </cell>
          <cell r="GY24">
            <v>1043283.47</v>
          </cell>
          <cell r="HB24">
            <v>1043283.47</v>
          </cell>
          <cell r="HF24">
            <v>0</v>
          </cell>
          <cell r="HG24">
            <v>0</v>
          </cell>
          <cell r="HH24">
            <v>155404.68</v>
          </cell>
          <cell r="HI24">
            <v>17037.260000000002</v>
          </cell>
          <cell r="HJ24">
            <v>5555.62</v>
          </cell>
          <cell r="HK24">
            <v>8141.67</v>
          </cell>
          <cell r="HO24">
            <v>155404.68</v>
          </cell>
          <cell r="HP24">
            <v>17037.260000000002</v>
          </cell>
          <cell r="HQ24">
            <v>5555.62</v>
          </cell>
          <cell r="HR24">
            <v>8141.67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</row>
        <row r="25">
          <cell r="AP25">
            <v>0</v>
          </cell>
          <cell r="AQ25">
            <v>0</v>
          </cell>
          <cell r="AS25">
            <v>0</v>
          </cell>
          <cell r="AT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V25">
            <v>0</v>
          </cell>
          <cell r="BW25">
            <v>0</v>
          </cell>
          <cell r="BY25">
            <v>0</v>
          </cell>
          <cell r="BZ25">
            <v>0</v>
          </cell>
          <cell r="CJ25">
            <v>0</v>
          </cell>
          <cell r="CK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EX25">
            <v>7048327.1500000004</v>
          </cell>
          <cell r="EY25">
            <v>5098772.8</v>
          </cell>
          <cell r="EZ25">
            <v>0</v>
          </cell>
          <cell r="FB25">
            <v>7048327.1500000004</v>
          </cell>
          <cell r="FC25">
            <v>5098533.96</v>
          </cell>
          <cell r="FF25">
            <v>0</v>
          </cell>
          <cell r="FG25">
            <v>0</v>
          </cell>
          <cell r="FH25">
            <v>0</v>
          </cell>
          <cell r="GK25">
            <v>0</v>
          </cell>
          <cell r="GM25">
            <v>0</v>
          </cell>
          <cell r="GT25">
            <v>0</v>
          </cell>
          <cell r="GU25">
            <v>0</v>
          </cell>
          <cell r="GW25">
            <v>0</v>
          </cell>
          <cell r="GX25">
            <v>0</v>
          </cell>
          <cell r="GY25">
            <v>1043283.47</v>
          </cell>
          <cell r="HB25">
            <v>1043283.47</v>
          </cell>
          <cell r="HF25">
            <v>0</v>
          </cell>
          <cell r="HG25">
            <v>0</v>
          </cell>
          <cell r="HH25">
            <v>106299.79</v>
          </cell>
          <cell r="HI25">
            <v>11653.82</v>
          </cell>
          <cell r="HJ25">
            <v>5555.62</v>
          </cell>
          <cell r="HK25">
            <v>8141.67</v>
          </cell>
          <cell r="HO25">
            <v>106299.79</v>
          </cell>
          <cell r="HP25">
            <v>11653.82</v>
          </cell>
          <cell r="HQ25">
            <v>5555.62</v>
          </cell>
          <cell r="HR25">
            <v>8141.67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</row>
        <row r="26">
          <cell r="AP26">
            <v>800300.4</v>
          </cell>
          <cell r="AQ26">
            <v>416331.4</v>
          </cell>
          <cell r="AS26">
            <v>800300.4</v>
          </cell>
          <cell r="AT26">
            <v>416331.4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V26">
            <v>0</v>
          </cell>
          <cell r="BW26">
            <v>0</v>
          </cell>
          <cell r="BY26">
            <v>0</v>
          </cell>
          <cell r="BZ26">
            <v>0</v>
          </cell>
          <cell r="CJ26">
            <v>0</v>
          </cell>
          <cell r="CK26">
            <v>0</v>
          </cell>
          <cell r="CP26">
            <v>15000000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W26">
            <v>0</v>
          </cell>
          <cell r="CX26">
            <v>0</v>
          </cell>
          <cell r="CZ26">
            <v>14537997.35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EX26">
            <v>0</v>
          </cell>
          <cell r="EY26">
            <v>40685752</v>
          </cell>
          <cell r="EZ26">
            <v>0</v>
          </cell>
          <cell r="FC26">
            <v>37528894.039999999</v>
          </cell>
          <cell r="FF26">
            <v>0</v>
          </cell>
          <cell r="FG26">
            <v>0</v>
          </cell>
          <cell r="FH26">
            <v>0</v>
          </cell>
          <cell r="GK26">
            <v>0</v>
          </cell>
          <cell r="GM26">
            <v>0</v>
          </cell>
          <cell r="GT26">
            <v>237964.47</v>
          </cell>
          <cell r="GU26">
            <v>162035.53</v>
          </cell>
          <cell r="GW26">
            <v>237964.47</v>
          </cell>
          <cell r="GX26">
            <v>162035.53</v>
          </cell>
          <cell r="GY26">
            <v>1043283.47</v>
          </cell>
          <cell r="HB26">
            <v>1043283.47</v>
          </cell>
          <cell r="HF26">
            <v>0</v>
          </cell>
          <cell r="HG26">
            <v>0</v>
          </cell>
          <cell r="HH26">
            <v>109254.77</v>
          </cell>
          <cell r="HI26">
            <v>11977.779999999999</v>
          </cell>
          <cell r="HJ26">
            <v>49998.73</v>
          </cell>
          <cell r="HK26">
            <v>73272.3</v>
          </cell>
          <cell r="HO26">
            <v>109254.77</v>
          </cell>
          <cell r="HP26">
            <v>11977.779999999999</v>
          </cell>
          <cell r="HQ26">
            <v>49998.73</v>
          </cell>
          <cell r="HR26">
            <v>73272.3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</row>
        <row r="27">
          <cell r="AP27">
            <v>0</v>
          </cell>
          <cell r="AQ27">
            <v>0</v>
          </cell>
          <cell r="AS27">
            <v>0</v>
          </cell>
          <cell r="AT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V27">
            <v>0</v>
          </cell>
          <cell r="BW27">
            <v>0</v>
          </cell>
          <cell r="BY27">
            <v>0</v>
          </cell>
          <cell r="BZ27">
            <v>0</v>
          </cell>
          <cell r="CJ27">
            <v>0</v>
          </cell>
          <cell r="CK27">
            <v>0</v>
          </cell>
          <cell r="CP27">
            <v>15000000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W27">
            <v>0</v>
          </cell>
          <cell r="CX27">
            <v>0</v>
          </cell>
          <cell r="CZ27">
            <v>15000000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EX27">
            <v>0</v>
          </cell>
          <cell r="EY27">
            <v>15650356.890000001</v>
          </cell>
          <cell r="EZ27">
            <v>2778285.59</v>
          </cell>
          <cell r="FC27">
            <v>5207284.9400000004</v>
          </cell>
          <cell r="FD27">
            <v>2737885.32</v>
          </cell>
          <cell r="FF27">
            <v>15185293.630000001</v>
          </cell>
          <cell r="FG27">
            <v>29477302.109999999</v>
          </cell>
          <cell r="FH27">
            <v>3086000</v>
          </cell>
          <cell r="FJ27">
            <v>15137215.220000001</v>
          </cell>
          <cell r="FK27">
            <v>29477302.109999999</v>
          </cell>
          <cell r="FL27">
            <v>0</v>
          </cell>
          <cell r="GK27">
            <v>0</v>
          </cell>
          <cell r="GM27">
            <v>0</v>
          </cell>
          <cell r="GT27">
            <v>1308804.57</v>
          </cell>
          <cell r="GU27">
            <v>891195.43</v>
          </cell>
          <cell r="GW27">
            <v>1308804.57</v>
          </cell>
          <cell r="GX27">
            <v>891195.43</v>
          </cell>
          <cell r="GY27">
            <v>1043283.47</v>
          </cell>
          <cell r="HB27">
            <v>1043283.47</v>
          </cell>
          <cell r="HF27">
            <v>0</v>
          </cell>
          <cell r="HG27">
            <v>0</v>
          </cell>
          <cell r="HH27">
            <v>50509.96</v>
          </cell>
          <cell r="HI27">
            <v>5537.49</v>
          </cell>
          <cell r="HJ27">
            <v>0</v>
          </cell>
          <cell r="HK27">
            <v>0</v>
          </cell>
          <cell r="HO27">
            <v>50509.96</v>
          </cell>
          <cell r="HP27">
            <v>5537.49</v>
          </cell>
          <cell r="HQ27">
            <v>0</v>
          </cell>
          <cell r="HR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5555.62</v>
          </cell>
          <cell r="HY27">
            <v>8141.67</v>
          </cell>
          <cell r="IE27">
            <v>5555.62</v>
          </cell>
          <cell r="IF27">
            <v>8141.67</v>
          </cell>
        </row>
        <row r="28">
          <cell r="AP28">
            <v>0</v>
          </cell>
          <cell r="AQ28">
            <v>0</v>
          </cell>
          <cell r="AS28">
            <v>0</v>
          </cell>
          <cell r="AT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1151799.07</v>
          </cell>
          <cell r="BT28">
            <v>1219621.71</v>
          </cell>
          <cell r="BV28">
            <v>0</v>
          </cell>
          <cell r="BW28">
            <v>0</v>
          </cell>
          <cell r="BY28">
            <v>0</v>
          </cell>
          <cell r="BZ28">
            <v>0</v>
          </cell>
          <cell r="CJ28">
            <v>1151799.07</v>
          </cell>
          <cell r="CK28">
            <v>1219621.71</v>
          </cell>
          <cell r="CP28">
            <v>15000000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W28">
            <v>0</v>
          </cell>
          <cell r="CX28">
            <v>0</v>
          </cell>
          <cell r="CZ28">
            <v>13620956.57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EX28">
            <v>0</v>
          </cell>
          <cell r="EY28">
            <v>6255800</v>
          </cell>
          <cell r="EZ28">
            <v>2883290</v>
          </cell>
          <cell r="FC28">
            <v>6244643.1900000004</v>
          </cell>
          <cell r="FD28">
            <v>2877631.33</v>
          </cell>
          <cell r="FF28">
            <v>0</v>
          </cell>
          <cell r="FG28">
            <v>0</v>
          </cell>
          <cell r="FH28">
            <v>0</v>
          </cell>
          <cell r="GK28">
            <v>0</v>
          </cell>
          <cell r="GM28">
            <v>0</v>
          </cell>
          <cell r="GT28">
            <v>0</v>
          </cell>
          <cell r="GU28">
            <v>0</v>
          </cell>
          <cell r="GW28">
            <v>0</v>
          </cell>
          <cell r="GX28">
            <v>0</v>
          </cell>
          <cell r="GY28">
            <v>1043283.47</v>
          </cell>
          <cell r="HB28">
            <v>1043283.47</v>
          </cell>
          <cell r="HF28">
            <v>0</v>
          </cell>
          <cell r="HG28">
            <v>0</v>
          </cell>
          <cell r="HH28">
            <v>102845.06</v>
          </cell>
          <cell r="HI28">
            <v>11275.07</v>
          </cell>
          <cell r="HJ28">
            <v>5555.58</v>
          </cell>
          <cell r="HK28">
            <v>8141.71</v>
          </cell>
          <cell r="HO28">
            <v>102845.06</v>
          </cell>
          <cell r="HP28">
            <v>11275.07</v>
          </cell>
          <cell r="HQ28">
            <v>5555.58</v>
          </cell>
          <cell r="HR28">
            <v>8141.71</v>
          </cell>
          <cell r="HT28">
            <v>0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</row>
        <row r="29">
          <cell r="AP29">
            <v>0</v>
          </cell>
          <cell r="AQ29">
            <v>0</v>
          </cell>
          <cell r="AT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5040273.51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V29">
            <v>0</v>
          </cell>
          <cell r="BW29">
            <v>0</v>
          </cell>
          <cell r="BY29">
            <v>0</v>
          </cell>
          <cell r="BZ29">
            <v>0</v>
          </cell>
          <cell r="CD29">
            <v>5040272.8</v>
          </cell>
          <cell r="CJ29">
            <v>0</v>
          </cell>
          <cell r="CK29">
            <v>0</v>
          </cell>
          <cell r="CP29">
            <v>15000000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W29">
            <v>0</v>
          </cell>
          <cell r="CX29">
            <v>0</v>
          </cell>
          <cell r="CZ29">
            <v>15000000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EX29">
            <v>0</v>
          </cell>
          <cell r="EY29">
            <v>23024818</v>
          </cell>
          <cell r="EZ29">
            <v>4575813</v>
          </cell>
          <cell r="FC29">
            <v>23024817.989999998</v>
          </cell>
          <cell r="FD29">
            <v>4545193.4400000004</v>
          </cell>
          <cell r="FF29">
            <v>0</v>
          </cell>
          <cell r="FG29">
            <v>0</v>
          </cell>
          <cell r="FH29">
            <v>0</v>
          </cell>
          <cell r="GK29">
            <v>0</v>
          </cell>
          <cell r="GM29">
            <v>0</v>
          </cell>
          <cell r="GT29">
            <v>0</v>
          </cell>
          <cell r="GU29">
            <v>0</v>
          </cell>
          <cell r="GW29">
            <v>0</v>
          </cell>
          <cell r="GX29">
            <v>0</v>
          </cell>
          <cell r="GY29">
            <v>1043261.47</v>
          </cell>
          <cell r="HB29">
            <v>1043261.47</v>
          </cell>
          <cell r="HF29">
            <v>0</v>
          </cell>
          <cell r="HG29">
            <v>0</v>
          </cell>
          <cell r="HH29">
            <v>53262.15</v>
          </cell>
          <cell r="HI29">
            <v>5839.21</v>
          </cell>
          <cell r="HJ29">
            <v>5555.62</v>
          </cell>
          <cell r="HK29">
            <v>8141.67</v>
          </cell>
          <cell r="HO29">
            <v>53262.15</v>
          </cell>
          <cell r="HP29">
            <v>5839.21</v>
          </cell>
          <cell r="HQ29">
            <v>5555.62</v>
          </cell>
          <cell r="HR29">
            <v>8141.67</v>
          </cell>
          <cell r="HT29">
            <v>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</row>
        <row r="32"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V32">
            <v>0</v>
          </cell>
          <cell r="BW32">
            <v>0</v>
          </cell>
          <cell r="EX32">
            <v>0</v>
          </cell>
          <cell r="EY32">
            <v>82100000</v>
          </cell>
          <cell r="EZ32">
            <v>16398295</v>
          </cell>
          <cell r="FC32">
            <v>82100000</v>
          </cell>
          <cell r="FD32">
            <v>16398295</v>
          </cell>
          <cell r="GK32">
            <v>0</v>
          </cell>
          <cell r="GT32">
            <v>1873970.19</v>
          </cell>
          <cell r="GU32">
            <v>1276029.81</v>
          </cell>
          <cell r="GW32">
            <v>1873970.19</v>
          </cell>
          <cell r="GX32">
            <v>1276029.81</v>
          </cell>
          <cell r="GY32">
            <v>0</v>
          </cell>
          <cell r="HB32">
            <v>0</v>
          </cell>
          <cell r="HF32">
            <v>549966.62</v>
          </cell>
          <cell r="HG32">
            <v>78566.66</v>
          </cell>
          <cell r="HH32">
            <v>268114.18</v>
          </cell>
          <cell r="HI32">
            <v>29393.79</v>
          </cell>
          <cell r="HJ32">
            <v>5555.62</v>
          </cell>
          <cell r="HK32">
            <v>8141.67</v>
          </cell>
          <cell r="HM32">
            <v>549966.62</v>
          </cell>
          <cell r="HN32">
            <v>78566.66</v>
          </cell>
          <cell r="HO32">
            <v>268114.18</v>
          </cell>
          <cell r="HP32">
            <v>29393.79</v>
          </cell>
          <cell r="HQ32">
            <v>5555.62</v>
          </cell>
          <cell r="HR32">
            <v>8141.67</v>
          </cell>
        </row>
        <row r="33">
          <cell r="BH33">
            <v>0</v>
          </cell>
          <cell r="BI33">
            <v>0</v>
          </cell>
          <cell r="BJ33">
            <v>0</v>
          </cell>
          <cell r="BK33">
            <v>174587590</v>
          </cell>
          <cell r="BL33">
            <v>407371020</v>
          </cell>
          <cell r="BM33">
            <v>36000000</v>
          </cell>
          <cell r="BN33">
            <v>13799183.059999999</v>
          </cell>
          <cell r="BO33">
            <v>16199040.98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V33">
            <v>0</v>
          </cell>
          <cell r="BW33">
            <v>0</v>
          </cell>
          <cell r="CB33">
            <v>174587588.30999994</v>
          </cell>
          <cell r="CC33">
            <v>407371020</v>
          </cell>
          <cell r="CD33">
            <v>24988995.760000002</v>
          </cell>
          <cell r="CE33">
            <v>13798976.920000002</v>
          </cell>
          <cell r="CF33">
            <v>16198798.34</v>
          </cell>
          <cell r="EX33">
            <v>151273160</v>
          </cell>
          <cell r="EY33">
            <v>618090000</v>
          </cell>
          <cell r="EZ33">
            <v>60000000</v>
          </cell>
          <cell r="FB33">
            <v>109880565.33</v>
          </cell>
          <cell r="FC33">
            <v>617912190.96000004</v>
          </cell>
          <cell r="FD33">
            <v>58290668.189999998</v>
          </cell>
          <cell r="GK33">
            <v>0</v>
          </cell>
          <cell r="GT33">
            <v>416437.82</v>
          </cell>
          <cell r="GU33">
            <v>283562.18</v>
          </cell>
          <cell r="GW33">
            <v>416437.82</v>
          </cell>
          <cell r="GX33">
            <v>283562.18</v>
          </cell>
          <cell r="GY33">
            <v>0</v>
          </cell>
          <cell r="HB33">
            <v>0</v>
          </cell>
          <cell r="HF33">
            <v>1099933.3799999999</v>
          </cell>
          <cell r="HG33">
            <v>157133.34</v>
          </cell>
          <cell r="HH33">
            <v>635570.97</v>
          </cell>
          <cell r="HI33">
            <v>69678.64</v>
          </cell>
          <cell r="HJ33">
            <v>0</v>
          </cell>
          <cell r="HK33">
            <v>0</v>
          </cell>
          <cell r="HM33">
            <v>1099933.3799999999</v>
          </cell>
          <cell r="HN33">
            <v>157133.34</v>
          </cell>
          <cell r="HO33">
            <v>635570.97</v>
          </cell>
          <cell r="HP33">
            <v>69678.64</v>
          </cell>
          <cell r="HQ33">
            <v>0</v>
          </cell>
        </row>
      </sheetData>
      <sheetData sheetId="1">
        <row r="12">
          <cell r="AE12">
            <v>0</v>
          </cell>
          <cell r="AF12">
            <v>0</v>
          </cell>
          <cell r="AG12">
            <v>0</v>
          </cell>
          <cell r="AM12">
            <v>357838.44999999995</v>
          </cell>
          <cell r="AP12">
            <v>357838.44999999995</v>
          </cell>
          <cell r="AS12">
            <v>0</v>
          </cell>
          <cell r="AT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R12">
            <v>0</v>
          </cell>
          <cell r="BS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X12">
            <v>0</v>
          </cell>
          <cell r="DA12">
            <v>0</v>
          </cell>
          <cell r="DD12">
            <v>1396216.1300000001</v>
          </cell>
          <cell r="DG12">
            <v>1396216.1300000001</v>
          </cell>
          <cell r="DV12">
            <v>0</v>
          </cell>
          <cell r="DY12">
            <v>0</v>
          </cell>
          <cell r="EB12">
            <v>0</v>
          </cell>
          <cell r="EE12">
            <v>0</v>
          </cell>
          <cell r="ET12">
            <v>15219684.199999999</v>
          </cell>
          <cell r="EU12">
            <v>14779333.039999999</v>
          </cell>
        </row>
        <row r="13">
          <cell r="AE13">
            <v>0</v>
          </cell>
          <cell r="AF13">
            <v>0</v>
          </cell>
          <cell r="AG13">
            <v>0</v>
          </cell>
          <cell r="AM13">
            <v>1003748.75</v>
          </cell>
          <cell r="AP13">
            <v>1003748.75</v>
          </cell>
          <cell r="AS13">
            <v>0</v>
          </cell>
          <cell r="AT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R13">
            <v>0</v>
          </cell>
          <cell r="BS13">
            <v>0</v>
          </cell>
          <cell r="BU13">
            <v>5687887.9900000002</v>
          </cell>
          <cell r="BV13">
            <v>6677085.9100000001</v>
          </cell>
          <cell r="BW13">
            <v>0</v>
          </cell>
          <cell r="BX13">
            <v>0</v>
          </cell>
          <cell r="BZ13">
            <v>5687887.9900000002</v>
          </cell>
          <cell r="CA13">
            <v>6677085.9100000001</v>
          </cell>
          <cell r="CB13">
            <v>0</v>
          </cell>
          <cell r="CC13">
            <v>0</v>
          </cell>
          <cell r="CX13">
            <v>0</v>
          </cell>
          <cell r="DA13">
            <v>0</v>
          </cell>
          <cell r="DD13">
            <v>1396216.04</v>
          </cell>
          <cell r="DG13">
            <v>1396216.04</v>
          </cell>
          <cell r="DV13">
            <v>0</v>
          </cell>
          <cell r="DY13">
            <v>0</v>
          </cell>
          <cell r="EB13">
            <v>0</v>
          </cell>
          <cell r="EE13">
            <v>0</v>
          </cell>
          <cell r="ET13">
            <v>0</v>
          </cell>
        </row>
        <row r="14">
          <cell r="AE14">
            <v>0</v>
          </cell>
          <cell r="AF14">
            <v>0</v>
          </cell>
          <cell r="AG14">
            <v>0</v>
          </cell>
          <cell r="AM14">
            <v>401499.5</v>
          </cell>
          <cell r="AP14">
            <v>401499.5</v>
          </cell>
          <cell r="AS14">
            <v>0</v>
          </cell>
          <cell r="AT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R14">
            <v>0</v>
          </cell>
          <cell r="BS14">
            <v>0</v>
          </cell>
          <cell r="BU14">
            <v>2365886.4500000002</v>
          </cell>
          <cell r="BV14">
            <v>2777344.96</v>
          </cell>
          <cell r="BW14">
            <v>0</v>
          </cell>
          <cell r="BX14">
            <v>0</v>
          </cell>
          <cell r="BZ14">
            <v>2365886.4500000002</v>
          </cell>
          <cell r="CA14">
            <v>2777344.96</v>
          </cell>
          <cell r="CB14">
            <v>0</v>
          </cell>
          <cell r="CC14">
            <v>0</v>
          </cell>
          <cell r="CX14">
            <v>1396216.04</v>
          </cell>
          <cell r="DA14">
            <v>1396216.04</v>
          </cell>
          <cell r="DD14">
            <v>0</v>
          </cell>
          <cell r="DG14">
            <v>0</v>
          </cell>
          <cell r="DV14">
            <v>0</v>
          </cell>
          <cell r="DY14">
            <v>0</v>
          </cell>
          <cell r="EB14">
            <v>0</v>
          </cell>
          <cell r="EE14">
            <v>0</v>
          </cell>
          <cell r="ET14">
            <v>25473343.990000002</v>
          </cell>
          <cell r="EU14">
            <v>25097323.629999999</v>
          </cell>
        </row>
        <row r="15">
          <cell r="AE15">
            <v>0</v>
          </cell>
          <cell r="AF15">
            <v>0</v>
          </cell>
          <cell r="AG15">
            <v>0</v>
          </cell>
          <cell r="AM15">
            <v>369279.68</v>
          </cell>
          <cell r="AP15">
            <v>369279.68</v>
          </cell>
          <cell r="AS15">
            <v>0</v>
          </cell>
          <cell r="AT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R15">
            <v>0</v>
          </cell>
          <cell r="BS15">
            <v>0</v>
          </cell>
          <cell r="BU15">
            <v>1170773.1499999999</v>
          </cell>
          <cell r="BV15">
            <v>1374385.88</v>
          </cell>
          <cell r="BW15">
            <v>0</v>
          </cell>
          <cell r="BX15">
            <v>0</v>
          </cell>
          <cell r="BZ15">
            <v>1170773.1499999999</v>
          </cell>
          <cell r="CA15">
            <v>1374385.88</v>
          </cell>
          <cell r="CB15">
            <v>0</v>
          </cell>
          <cell r="CC15">
            <v>0</v>
          </cell>
          <cell r="CX15">
            <v>1196216.04</v>
          </cell>
          <cell r="DA15">
            <v>1196216.04</v>
          </cell>
          <cell r="DD15">
            <v>200000</v>
          </cell>
          <cell r="DG15">
            <v>200000</v>
          </cell>
          <cell r="DV15">
            <v>0</v>
          </cell>
          <cell r="DY15">
            <v>0</v>
          </cell>
          <cell r="EB15">
            <v>0</v>
          </cell>
          <cell r="EE15">
            <v>0</v>
          </cell>
          <cell r="ET15">
            <v>0</v>
          </cell>
        </row>
        <row r="16">
          <cell r="AE16">
            <v>0</v>
          </cell>
          <cell r="AF16">
            <v>0</v>
          </cell>
          <cell r="AG16">
            <v>0</v>
          </cell>
          <cell r="AM16">
            <v>602249.25</v>
          </cell>
          <cell r="AP16">
            <v>602249.25</v>
          </cell>
          <cell r="AS16">
            <v>0</v>
          </cell>
          <cell r="AT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R16">
            <v>0</v>
          </cell>
          <cell r="BS16">
            <v>0</v>
          </cell>
          <cell r="BU16">
            <v>665990.37</v>
          </cell>
          <cell r="BV16">
            <v>781814.78</v>
          </cell>
          <cell r="BW16">
            <v>0</v>
          </cell>
          <cell r="BX16">
            <v>0</v>
          </cell>
          <cell r="BZ16">
            <v>665990.37</v>
          </cell>
          <cell r="CA16">
            <v>781814.78</v>
          </cell>
          <cell r="CB16">
            <v>0</v>
          </cell>
          <cell r="CC16">
            <v>0</v>
          </cell>
          <cell r="CX16">
            <v>0</v>
          </cell>
          <cell r="DA16">
            <v>0</v>
          </cell>
          <cell r="DD16">
            <v>1396216.04</v>
          </cell>
          <cell r="DG16">
            <v>1396216.04</v>
          </cell>
          <cell r="DV16">
            <v>0</v>
          </cell>
          <cell r="DY16">
            <v>0</v>
          </cell>
          <cell r="EB16">
            <v>0</v>
          </cell>
          <cell r="EE16">
            <v>0</v>
          </cell>
          <cell r="ET16">
            <v>26218830.210000001</v>
          </cell>
          <cell r="EU16">
            <v>26218830.210000001</v>
          </cell>
        </row>
        <row r="17">
          <cell r="AE17">
            <v>0</v>
          </cell>
          <cell r="AF17">
            <v>0</v>
          </cell>
          <cell r="AG17">
            <v>0</v>
          </cell>
          <cell r="AM17">
            <v>1684119.13</v>
          </cell>
          <cell r="AP17">
            <v>1684119.13</v>
          </cell>
          <cell r="AS17">
            <v>0</v>
          </cell>
          <cell r="AT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R17">
            <v>0</v>
          </cell>
          <cell r="BS17">
            <v>0</v>
          </cell>
          <cell r="BU17">
            <v>0</v>
          </cell>
          <cell r="BV17">
            <v>0</v>
          </cell>
          <cell r="BW17">
            <v>8640000</v>
          </cell>
          <cell r="BX17">
            <v>7360000</v>
          </cell>
          <cell r="BZ17">
            <v>0</v>
          </cell>
          <cell r="CA17">
            <v>0</v>
          </cell>
          <cell r="CB17">
            <v>8640000</v>
          </cell>
          <cell r="CC17">
            <v>7360000</v>
          </cell>
          <cell r="CX17">
            <v>600000</v>
          </cell>
          <cell r="DA17">
            <v>600000</v>
          </cell>
          <cell r="DD17">
            <v>796216.03999999992</v>
          </cell>
          <cell r="DG17">
            <v>796216.03999999992</v>
          </cell>
          <cell r="DV17">
            <v>0</v>
          </cell>
          <cell r="DY17">
            <v>0</v>
          </cell>
          <cell r="EB17">
            <v>0</v>
          </cell>
          <cell r="EE17">
            <v>0</v>
          </cell>
          <cell r="ET17">
            <v>21520037.869999997</v>
          </cell>
          <cell r="EU17">
            <v>19913632.390000001</v>
          </cell>
        </row>
        <row r="18">
          <cell r="AE18">
            <v>0</v>
          </cell>
          <cell r="AF18">
            <v>0</v>
          </cell>
          <cell r="AG18">
            <v>0</v>
          </cell>
          <cell r="AM18">
            <v>1003748.75</v>
          </cell>
          <cell r="AP18">
            <v>1003748.75</v>
          </cell>
          <cell r="AS18">
            <v>0</v>
          </cell>
          <cell r="AT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R18">
            <v>0</v>
          </cell>
          <cell r="BS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X18">
            <v>313310.88</v>
          </cell>
          <cell r="DA18">
            <v>313310.88</v>
          </cell>
          <cell r="DD18">
            <v>1082905.1600000001</v>
          </cell>
          <cell r="DG18">
            <v>1082905.1600000001</v>
          </cell>
          <cell r="DV18">
            <v>0</v>
          </cell>
          <cell r="DY18">
            <v>0</v>
          </cell>
          <cell r="EB18">
            <v>0</v>
          </cell>
          <cell r="EE18">
            <v>0</v>
          </cell>
          <cell r="ET18">
            <v>30046193.350000001</v>
          </cell>
          <cell r="EU18">
            <v>30046193.350000001</v>
          </cell>
        </row>
        <row r="19">
          <cell r="AE19">
            <v>200000000</v>
          </cell>
          <cell r="AF19">
            <v>323948600</v>
          </cell>
          <cell r="AG19">
            <v>72006800</v>
          </cell>
          <cell r="AI19">
            <v>199999997.86000001</v>
          </cell>
          <cell r="AJ19">
            <v>323948600</v>
          </cell>
          <cell r="AK19">
            <v>72006800</v>
          </cell>
          <cell r="AM19">
            <v>200749.75</v>
          </cell>
          <cell r="AP19">
            <v>200749.75</v>
          </cell>
          <cell r="AS19">
            <v>0</v>
          </cell>
          <cell r="AT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R19">
            <v>0</v>
          </cell>
          <cell r="BS19">
            <v>0</v>
          </cell>
          <cell r="BU19">
            <v>1177989.57</v>
          </cell>
          <cell r="BV19">
            <v>1382857.33</v>
          </cell>
          <cell r="BW19">
            <v>0</v>
          </cell>
          <cell r="BX19">
            <v>0</v>
          </cell>
          <cell r="BZ19">
            <v>1177989.57</v>
          </cell>
          <cell r="CA19">
            <v>1382857.33</v>
          </cell>
          <cell r="CB19">
            <v>0</v>
          </cell>
          <cell r="CC19">
            <v>0</v>
          </cell>
          <cell r="CX19">
            <v>0</v>
          </cell>
          <cell r="DA19">
            <v>0</v>
          </cell>
          <cell r="DD19">
            <v>1396216.04</v>
          </cell>
          <cell r="DG19">
            <v>1396216.04</v>
          </cell>
          <cell r="DV19">
            <v>0</v>
          </cell>
          <cell r="DY19">
            <v>0</v>
          </cell>
          <cell r="EB19">
            <v>0</v>
          </cell>
          <cell r="EE19">
            <v>0</v>
          </cell>
          <cell r="ET19">
            <v>0</v>
          </cell>
        </row>
        <row r="20">
          <cell r="AE20">
            <v>0</v>
          </cell>
          <cell r="AF20">
            <v>0</v>
          </cell>
          <cell r="AG20">
            <v>0</v>
          </cell>
          <cell r="AM20">
            <v>401499.5</v>
          </cell>
          <cell r="AP20">
            <v>401499.5</v>
          </cell>
          <cell r="AS20">
            <v>0</v>
          </cell>
          <cell r="AT20">
            <v>0</v>
          </cell>
          <cell r="BK20">
            <v>468822.97</v>
          </cell>
          <cell r="BL20">
            <v>550357.4</v>
          </cell>
          <cell r="BM20">
            <v>0</v>
          </cell>
          <cell r="BN20">
            <v>0</v>
          </cell>
          <cell r="BP20">
            <v>468822.97</v>
          </cell>
          <cell r="BQ20">
            <v>550357.4</v>
          </cell>
          <cell r="BR20">
            <v>0</v>
          </cell>
          <cell r="BS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X20">
            <v>1396216.04</v>
          </cell>
          <cell r="DA20">
            <v>1396216.04</v>
          </cell>
          <cell r="DD20">
            <v>0</v>
          </cell>
          <cell r="DG20">
            <v>0</v>
          </cell>
          <cell r="DV20">
            <v>0</v>
          </cell>
          <cell r="DY20">
            <v>0</v>
          </cell>
          <cell r="EB20">
            <v>0</v>
          </cell>
          <cell r="EE20">
            <v>0</v>
          </cell>
          <cell r="ET20">
            <v>25893715.199999999</v>
          </cell>
          <cell r="EU20">
            <v>25893715.199999999</v>
          </cell>
        </row>
        <row r="21">
          <cell r="AE21">
            <v>0</v>
          </cell>
          <cell r="AF21">
            <v>0</v>
          </cell>
          <cell r="AG21">
            <v>0</v>
          </cell>
          <cell r="AM21">
            <v>602249.25</v>
          </cell>
          <cell r="AP21">
            <v>602249.25</v>
          </cell>
          <cell r="AS21">
            <v>0</v>
          </cell>
          <cell r="AT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R21">
            <v>0</v>
          </cell>
          <cell r="BS21">
            <v>0</v>
          </cell>
          <cell r="BU21">
            <v>468700.66</v>
          </cell>
          <cell r="BV21">
            <v>550213.81999999995</v>
          </cell>
          <cell r="BW21">
            <v>0</v>
          </cell>
          <cell r="BX21">
            <v>0</v>
          </cell>
          <cell r="BZ21">
            <v>468700.66</v>
          </cell>
          <cell r="CA21">
            <v>550213.81999999995</v>
          </cell>
          <cell r="CB21">
            <v>0</v>
          </cell>
          <cell r="CC21">
            <v>0</v>
          </cell>
          <cell r="CX21">
            <v>1396216.04</v>
          </cell>
          <cell r="DA21">
            <v>1396216.04</v>
          </cell>
          <cell r="DD21">
            <v>0</v>
          </cell>
          <cell r="DG21">
            <v>0</v>
          </cell>
          <cell r="DV21">
            <v>0</v>
          </cell>
          <cell r="DY21">
            <v>0</v>
          </cell>
          <cell r="EB21">
            <v>0</v>
          </cell>
          <cell r="EE21">
            <v>0</v>
          </cell>
          <cell r="ET21">
            <v>15002624.5</v>
          </cell>
          <cell r="EU21">
            <v>15002624.5</v>
          </cell>
        </row>
        <row r="22">
          <cell r="AE22">
            <v>0</v>
          </cell>
          <cell r="AF22">
            <v>0</v>
          </cell>
          <cell r="AG22">
            <v>0</v>
          </cell>
          <cell r="AM22">
            <v>802417.13</v>
          </cell>
          <cell r="AP22">
            <v>802417.13</v>
          </cell>
          <cell r="AS22">
            <v>5991517</v>
          </cell>
          <cell r="AT22">
            <v>5103884.8599999994</v>
          </cell>
          <cell r="AV22">
            <v>5991517</v>
          </cell>
          <cell r="AW22">
            <v>5103884.8599999994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R22">
            <v>0</v>
          </cell>
          <cell r="BS22">
            <v>0</v>
          </cell>
          <cell r="BU22">
            <v>2429855.77</v>
          </cell>
          <cell r="BV22">
            <v>2852439.38</v>
          </cell>
          <cell r="BW22">
            <v>8804136.3300000001</v>
          </cell>
          <cell r="BX22">
            <v>7499819.8300000001</v>
          </cell>
          <cell r="BZ22">
            <v>2429855.77</v>
          </cell>
          <cell r="CA22">
            <v>2852439.38</v>
          </cell>
          <cell r="CB22">
            <v>8804136.3300000001</v>
          </cell>
          <cell r="CC22">
            <v>7499819.8300000001</v>
          </cell>
          <cell r="CX22">
            <v>596603.1100000001</v>
          </cell>
          <cell r="DA22">
            <v>596603.1100000001</v>
          </cell>
          <cell r="DD22">
            <v>799612.93</v>
          </cell>
          <cell r="DG22">
            <v>799612.93</v>
          </cell>
          <cell r="DV22">
            <v>0</v>
          </cell>
          <cell r="DY22">
            <v>0</v>
          </cell>
          <cell r="EB22">
            <v>0</v>
          </cell>
          <cell r="EE22">
            <v>0</v>
          </cell>
          <cell r="ET22">
            <v>36699125.030000001</v>
          </cell>
          <cell r="EU22">
            <v>36699125.030000001</v>
          </cell>
        </row>
        <row r="23">
          <cell r="AE23">
            <v>0</v>
          </cell>
          <cell r="AF23">
            <v>0</v>
          </cell>
          <cell r="AG23">
            <v>0</v>
          </cell>
          <cell r="AM23">
            <v>200749.75</v>
          </cell>
          <cell r="AP23">
            <v>200749.75</v>
          </cell>
          <cell r="AS23">
            <v>0</v>
          </cell>
          <cell r="AT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R23">
            <v>0</v>
          </cell>
          <cell r="BS23">
            <v>0</v>
          </cell>
          <cell r="BU23">
            <v>1034394.96</v>
          </cell>
          <cell r="BV23">
            <v>1214289.73</v>
          </cell>
          <cell r="BW23">
            <v>0</v>
          </cell>
          <cell r="BX23">
            <v>0</v>
          </cell>
          <cell r="BZ23">
            <v>1034394.96</v>
          </cell>
          <cell r="CA23">
            <v>1214289.73</v>
          </cell>
          <cell r="CB23">
            <v>0</v>
          </cell>
          <cell r="CC23">
            <v>0</v>
          </cell>
          <cell r="CX23">
            <v>1396216.04</v>
          </cell>
          <cell r="DA23">
            <v>1396216.04</v>
          </cell>
          <cell r="DD23">
            <v>0</v>
          </cell>
          <cell r="DG23">
            <v>0</v>
          </cell>
          <cell r="DV23">
            <v>0</v>
          </cell>
          <cell r="DY23">
            <v>0</v>
          </cell>
          <cell r="EB23">
            <v>0</v>
          </cell>
          <cell r="EE23">
            <v>0</v>
          </cell>
          <cell r="ET23">
            <v>25201703.409999996</v>
          </cell>
          <cell r="EU23">
            <v>25201703.41</v>
          </cell>
        </row>
        <row r="24">
          <cell r="AE24">
            <v>0</v>
          </cell>
          <cell r="AF24">
            <v>0</v>
          </cell>
          <cell r="AG24">
            <v>0</v>
          </cell>
          <cell r="AM24">
            <v>290299.13</v>
          </cell>
          <cell r="AP24">
            <v>290299.13</v>
          </cell>
          <cell r="AS24">
            <v>0</v>
          </cell>
          <cell r="AT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R24">
            <v>0</v>
          </cell>
          <cell r="BS24">
            <v>0</v>
          </cell>
          <cell r="BU24">
            <v>0</v>
          </cell>
          <cell r="BV24">
            <v>0</v>
          </cell>
          <cell r="BW24">
            <v>5400000</v>
          </cell>
          <cell r="BX24">
            <v>4600000</v>
          </cell>
          <cell r="BZ24">
            <v>0</v>
          </cell>
          <cell r="CA24">
            <v>0</v>
          </cell>
          <cell r="CB24">
            <v>5400000</v>
          </cell>
          <cell r="CC24">
            <v>4600000</v>
          </cell>
          <cell r="CX24">
            <v>1396216.04</v>
          </cell>
          <cell r="DA24">
            <v>1396216.04</v>
          </cell>
          <cell r="DD24">
            <v>0</v>
          </cell>
          <cell r="DG24">
            <v>0</v>
          </cell>
          <cell r="DV24">
            <v>0</v>
          </cell>
          <cell r="DY24">
            <v>0</v>
          </cell>
          <cell r="EB24">
            <v>0</v>
          </cell>
          <cell r="EE24">
            <v>0</v>
          </cell>
          <cell r="ET24">
            <v>0</v>
          </cell>
        </row>
        <row r="25">
          <cell r="AE25">
            <v>0</v>
          </cell>
          <cell r="AF25">
            <v>0</v>
          </cell>
          <cell r="AG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R25">
            <v>0</v>
          </cell>
          <cell r="BS25">
            <v>0</v>
          </cell>
          <cell r="BU25">
            <v>642384.1</v>
          </cell>
          <cell r="BV25">
            <v>754103.07</v>
          </cell>
          <cell r="BW25">
            <v>0</v>
          </cell>
          <cell r="BX25">
            <v>0</v>
          </cell>
          <cell r="BZ25">
            <v>642384.1</v>
          </cell>
          <cell r="CA25">
            <v>754103.07</v>
          </cell>
          <cell r="CB25">
            <v>0</v>
          </cell>
          <cell r="CC25">
            <v>0</v>
          </cell>
          <cell r="CX25">
            <v>0</v>
          </cell>
          <cell r="DA25">
            <v>0</v>
          </cell>
          <cell r="DD25">
            <v>1396216.04</v>
          </cell>
          <cell r="DG25">
            <v>1396216.04</v>
          </cell>
          <cell r="DV25">
            <v>0</v>
          </cell>
          <cell r="DY25">
            <v>0</v>
          </cell>
          <cell r="EB25">
            <v>0</v>
          </cell>
          <cell r="EE25">
            <v>0</v>
          </cell>
          <cell r="ET25">
            <v>27850746.899999999</v>
          </cell>
          <cell r="EU25">
            <v>27850084.859999999</v>
          </cell>
        </row>
        <row r="26">
          <cell r="AE26">
            <v>0</v>
          </cell>
          <cell r="AF26">
            <v>0</v>
          </cell>
          <cell r="AG26">
            <v>0</v>
          </cell>
          <cell r="AM26">
            <v>1582897.09</v>
          </cell>
          <cell r="AP26">
            <v>1582897.09</v>
          </cell>
          <cell r="AS26">
            <v>0</v>
          </cell>
          <cell r="AT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R26">
            <v>0</v>
          </cell>
          <cell r="BS26">
            <v>0</v>
          </cell>
          <cell r="BU26">
            <v>894469.71</v>
          </cell>
          <cell r="BV26">
            <v>1050029.6599999999</v>
          </cell>
          <cell r="BW26">
            <v>0</v>
          </cell>
          <cell r="BX26">
            <v>0</v>
          </cell>
          <cell r="BZ26">
            <v>894469.71</v>
          </cell>
          <cell r="CA26">
            <v>1050029.6599999999</v>
          </cell>
          <cell r="CB26">
            <v>0</v>
          </cell>
          <cell r="CC26">
            <v>0</v>
          </cell>
          <cell r="CX26">
            <v>1396216.04</v>
          </cell>
          <cell r="DA26">
            <v>1396216.04</v>
          </cell>
          <cell r="DD26">
            <v>0</v>
          </cell>
          <cell r="DG26">
            <v>0</v>
          </cell>
          <cell r="DV26">
            <v>0</v>
          </cell>
          <cell r="DY26">
            <v>0</v>
          </cell>
          <cell r="EB26">
            <v>0</v>
          </cell>
          <cell r="EE26">
            <v>0</v>
          </cell>
          <cell r="ET26">
            <v>0</v>
          </cell>
        </row>
        <row r="27">
          <cell r="AE27">
            <v>0</v>
          </cell>
          <cell r="AF27">
            <v>0</v>
          </cell>
          <cell r="AG27">
            <v>0</v>
          </cell>
          <cell r="AM27">
            <v>1198726.29</v>
          </cell>
          <cell r="AP27">
            <v>1198726.29</v>
          </cell>
          <cell r="AS27">
            <v>0</v>
          </cell>
          <cell r="AT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R27">
            <v>0</v>
          </cell>
          <cell r="BS27">
            <v>0</v>
          </cell>
          <cell r="BU27">
            <v>2422394.7200000002</v>
          </cell>
          <cell r="BV27">
            <v>2843680.76</v>
          </cell>
          <cell r="BW27">
            <v>0</v>
          </cell>
          <cell r="BX27">
            <v>0</v>
          </cell>
          <cell r="BZ27">
            <v>2422394.7200000002</v>
          </cell>
          <cell r="CA27">
            <v>2843680.76</v>
          </cell>
          <cell r="CB27">
            <v>0</v>
          </cell>
          <cell r="CC27">
            <v>0</v>
          </cell>
          <cell r="CX27">
            <v>0</v>
          </cell>
          <cell r="DA27">
            <v>0</v>
          </cell>
          <cell r="DD27">
            <v>1396216.0300000003</v>
          </cell>
          <cell r="DG27">
            <v>1396216.0300000003</v>
          </cell>
          <cell r="DV27">
            <v>0</v>
          </cell>
          <cell r="DY27">
            <v>0</v>
          </cell>
          <cell r="EB27">
            <v>0</v>
          </cell>
          <cell r="EE27">
            <v>0</v>
          </cell>
          <cell r="ET27">
            <v>44134907.900000006</v>
          </cell>
          <cell r="EU27">
            <v>44134907.899999999</v>
          </cell>
        </row>
        <row r="28">
          <cell r="AE28">
            <v>0</v>
          </cell>
          <cell r="AF28">
            <v>0</v>
          </cell>
          <cell r="AG28">
            <v>0</v>
          </cell>
          <cell r="AM28">
            <v>1284390.24</v>
          </cell>
          <cell r="AP28">
            <v>1284390.24</v>
          </cell>
          <cell r="AS28">
            <v>0</v>
          </cell>
          <cell r="AT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R28">
            <v>0</v>
          </cell>
          <cell r="BS28">
            <v>0</v>
          </cell>
          <cell r="BU28">
            <v>726045.7</v>
          </cell>
          <cell r="BV28">
            <v>852314.51</v>
          </cell>
          <cell r="BW28">
            <v>0</v>
          </cell>
          <cell r="BX28">
            <v>0</v>
          </cell>
          <cell r="BZ28">
            <v>726045.7</v>
          </cell>
          <cell r="CA28">
            <v>852314.51</v>
          </cell>
          <cell r="CB28">
            <v>0</v>
          </cell>
          <cell r="CC28">
            <v>0</v>
          </cell>
          <cell r="CX28">
            <v>1396216.04</v>
          </cell>
          <cell r="DA28">
            <v>1396216.04</v>
          </cell>
          <cell r="DD28">
            <v>0</v>
          </cell>
          <cell r="DG28">
            <v>0</v>
          </cell>
          <cell r="DV28">
            <v>0</v>
          </cell>
          <cell r="DY28">
            <v>0</v>
          </cell>
          <cell r="EB28">
            <v>0</v>
          </cell>
          <cell r="EE28">
            <v>0</v>
          </cell>
          <cell r="ET28">
            <v>19552690.98</v>
          </cell>
          <cell r="EU28">
            <v>19552690.98</v>
          </cell>
        </row>
        <row r="29">
          <cell r="AE29">
            <v>0</v>
          </cell>
          <cell r="AF29">
            <v>0</v>
          </cell>
          <cell r="AG29">
            <v>0</v>
          </cell>
          <cell r="AM29">
            <v>771032.29</v>
          </cell>
          <cell r="AP29">
            <v>771032.29</v>
          </cell>
          <cell r="AS29">
            <v>0</v>
          </cell>
          <cell r="AT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R29">
            <v>0</v>
          </cell>
          <cell r="BS29">
            <v>0</v>
          </cell>
          <cell r="BU29">
            <v>1460408.63</v>
          </cell>
          <cell r="BV29">
            <v>1714392.75</v>
          </cell>
          <cell r="BW29">
            <v>0</v>
          </cell>
          <cell r="BX29">
            <v>0</v>
          </cell>
          <cell r="BZ29">
            <v>1460408.63</v>
          </cell>
          <cell r="CA29">
            <v>1714392.75</v>
          </cell>
          <cell r="CB29">
            <v>0</v>
          </cell>
          <cell r="CC29">
            <v>0</v>
          </cell>
          <cell r="CX29">
            <v>1396216.04</v>
          </cell>
          <cell r="DA29">
            <v>1396216.04</v>
          </cell>
          <cell r="DD29">
            <v>0</v>
          </cell>
          <cell r="DG29">
            <v>0</v>
          </cell>
          <cell r="DV29">
            <v>0</v>
          </cell>
          <cell r="DY29">
            <v>0</v>
          </cell>
          <cell r="EB29">
            <v>0</v>
          </cell>
          <cell r="EE29">
            <v>0</v>
          </cell>
          <cell r="ET29">
            <v>37186396.460000001</v>
          </cell>
          <cell r="EU29">
            <v>37186396.460000001</v>
          </cell>
        </row>
        <row r="32">
          <cell r="AE32">
            <v>0</v>
          </cell>
          <cell r="AF32">
            <v>0</v>
          </cell>
          <cell r="AG32">
            <v>0</v>
          </cell>
          <cell r="AM32">
            <v>4416494.5</v>
          </cell>
          <cell r="AP32">
            <v>4416494.5</v>
          </cell>
          <cell r="AS32">
            <v>0</v>
          </cell>
          <cell r="AT32">
            <v>0</v>
          </cell>
          <cell r="BK32">
            <v>12889757.4</v>
          </cell>
          <cell r="BL32">
            <v>15131454.33</v>
          </cell>
          <cell r="BM32">
            <v>12424597.01</v>
          </cell>
          <cell r="BN32">
            <v>10583915.98</v>
          </cell>
          <cell r="BP32">
            <v>12889757.4</v>
          </cell>
          <cell r="BQ32">
            <v>15131454.33</v>
          </cell>
          <cell r="BR32">
            <v>12424597.01</v>
          </cell>
          <cell r="BS32">
            <v>10583915.98</v>
          </cell>
          <cell r="CX32">
            <v>5841111.1100000003</v>
          </cell>
          <cell r="DA32">
            <v>5841111.1100000003</v>
          </cell>
          <cell r="DD32">
            <v>0</v>
          </cell>
          <cell r="DG32">
            <v>0</v>
          </cell>
          <cell r="DV32">
            <v>5937272.2200000007</v>
          </cell>
          <cell r="DY32">
            <v>5937272.2200000007</v>
          </cell>
          <cell r="EB32">
            <v>0</v>
          </cell>
          <cell r="EE32">
            <v>0</v>
          </cell>
          <cell r="ET32">
            <v>0</v>
          </cell>
        </row>
        <row r="33">
          <cell r="AE33">
            <v>0</v>
          </cell>
          <cell r="AF33">
            <v>0</v>
          </cell>
          <cell r="AG33">
            <v>0</v>
          </cell>
          <cell r="AM33">
            <v>1907011.5699999998</v>
          </cell>
          <cell r="AP33">
            <v>1907011.5699999998</v>
          </cell>
          <cell r="AS33">
            <v>0</v>
          </cell>
          <cell r="AT33">
            <v>0</v>
          </cell>
          <cell r="BK33">
            <v>62381709.450000003</v>
          </cell>
          <cell r="BL33">
            <v>73230702.390000001</v>
          </cell>
          <cell r="BM33">
            <v>21600000</v>
          </cell>
          <cell r="BN33">
            <v>18400000</v>
          </cell>
          <cell r="BP33">
            <v>62381709.450000003</v>
          </cell>
          <cell r="BQ33">
            <v>73230702.390000001</v>
          </cell>
          <cell r="BR33">
            <v>21600000</v>
          </cell>
          <cell r="BS33">
            <v>18400000</v>
          </cell>
          <cell r="CX33">
            <v>0</v>
          </cell>
          <cell r="DA33">
            <v>0</v>
          </cell>
          <cell r="DD33">
            <v>0</v>
          </cell>
          <cell r="DG33">
            <v>0</v>
          </cell>
          <cell r="DV33">
            <v>0</v>
          </cell>
          <cell r="DY33">
            <v>0</v>
          </cell>
          <cell r="EB33">
            <v>0</v>
          </cell>
          <cell r="EE33">
            <v>0</v>
          </cell>
          <cell r="ET33">
            <v>0</v>
          </cell>
        </row>
      </sheetData>
      <sheetData sheetId="2">
        <row r="8">
          <cell r="D8">
            <v>166000</v>
          </cell>
          <cell r="E8">
            <v>166000</v>
          </cell>
          <cell r="F8">
            <v>3078127.4</v>
          </cell>
          <cell r="G8">
            <v>3078127.4</v>
          </cell>
          <cell r="H8">
            <v>21430.400000000001</v>
          </cell>
          <cell r="I8">
            <v>21430.400000000001</v>
          </cell>
          <cell r="J8">
            <v>0</v>
          </cell>
          <cell r="K8">
            <v>0</v>
          </cell>
          <cell r="L8">
            <v>591379.31000000006</v>
          </cell>
          <cell r="M8">
            <v>591379.31000000006</v>
          </cell>
          <cell r="N8">
            <v>0</v>
          </cell>
          <cell r="P8">
            <v>0</v>
          </cell>
          <cell r="R8">
            <v>11864144</v>
          </cell>
          <cell r="S8">
            <v>11864144</v>
          </cell>
          <cell r="T8">
            <v>0</v>
          </cell>
          <cell r="V8">
            <v>0</v>
          </cell>
          <cell r="X8">
            <v>0</v>
          </cell>
          <cell r="Y8">
            <v>0</v>
          </cell>
          <cell r="AB8">
            <v>2196504</v>
          </cell>
          <cell r="AC8">
            <v>2196504</v>
          </cell>
          <cell r="AD8">
            <v>0</v>
          </cell>
          <cell r="AE8">
            <v>0</v>
          </cell>
          <cell r="AF8">
            <v>730779.3600000001</v>
          </cell>
          <cell r="AG8">
            <v>730779.3600000001</v>
          </cell>
          <cell r="AH8">
            <v>0</v>
          </cell>
          <cell r="AL8">
            <v>0</v>
          </cell>
          <cell r="AN8">
            <v>78163.77</v>
          </cell>
          <cell r="AO8">
            <v>78163.77</v>
          </cell>
          <cell r="AP8">
            <v>67592.58</v>
          </cell>
          <cell r="AQ8">
            <v>67592.58</v>
          </cell>
        </row>
        <row r="9">
          <cell r="D9">
            <v>259000</v>
          </cell>
          <cell r="E9">
            <v>259000</v>
          </cell>
          <cell r="F9">
            <v>0</v>
          </cell>
          <cell r="G9">
            <v>0</v>
          </cell>
          <cell r="H9">
            <v>102464.1</v>
          </cell>
          <cell r="I9">
            <v>102464.1</v>
          </cell>
          <cell r="J9">
            <v>5040</v>
          </cell>
          <cell r="K9">
            <v>5040</v>
          </cell>
          <cell r="L9">
            <v>0</v>
          </cell>
          <cell r="M9">
            <v>0</v>
          </cell>
          <cell r="N9">
            <v>11038.02</v>
          </cell>
          <cell r="O9">
            <v>11038.02</v>
          </cell>
          <cell r="P9">
            <v>0</v>
          </cell>
          <cell r="R9">
            <v>1996911</v>
          </cell>
          <cell r="S9">
            <v>1996911</v>
          </cell>
          <cell r="T9">
            <v>0</v>
          </cell>
          <cell r="V9">
            <v>0</v>
          </cell>
          <cell r="X9">
            <v>0</v>
          </cell>
          <cell r="Y9">
            <v>0</v>
          </cell>
          <cell r="AB9">
            <v>15953000</v>
          </cell>
          <cell r="AC9">
            <v>15953000</v>
          </cell>
          <cell r="AD9">
            <v>121835.59</v>
          </cell>
          <cell r="AE9">
            <v>121835.59</v>
          </cell>
          <cell r="AF9">
            <v>677502.28</v>
          </cell>
          <cell r="AG9">
            <v>677502.28</v>
          </cell>
          <cell r="AH9">
            <v>0</v>
          </cell>
          <cell r="AL9">
            <v>0</v>
          </cell>
          <cell r="AN9">
            <v>109429.28</v>
          </cell>
          <cell r="AO9">
            <v>109429.28</v>
          </cell>
          <cell r="AP9">
            <v>120520.73</v>
          </cell>
          <cell r="AQ9">
            <v>120520.73</v>
          </cell>
        </row>
        <row r="10">
          <cell r="D10">
            <v>311000</v>
          </cell>
          <cell r="E10">
            <v>311000</v>
          </cell>
          <cell r="F10">
            <v>0</v>
          </cell>
          <cell r="G10">
            <v>0</v>
          </cell>
          <cell r="H10">
            <v>46879</v>
          </cell>
          <cell r="I10">
            <v>46879</v>
          </cell>
          <cell r="J10">
            <v>5040</v>
          </cell>
          <cell r="K10">
            <v>5040</v>
          </cell>
          <cell r="L10">
            <v>0</v>
          </cell>
          <cell r="M10">
            <v>0</v>
          </cell>
          <cell r="N10">
            <v>10010.719999999999</v>
          </cell>
          <cell r="O10">
            <v>10010.719999999999</v>
          </cell>
          <cell r="P10">
            <v>0</v>
          </cell>
          <cell r="R10">
            <v>5622711</v>
          </cell>
          <cell r="S10">
            <v>5622711</v>
          </cell>
          <cell r="T10">
            <v>0</v>
          </cell>
          <cell r="V10">
            <v>0</v>
          </cell>
          <cell r="X10">
            <v>0</v>
          </cell>
          <cell r="Y10">
            <v>0</v>
          </cell>
          <cell r="AB10">
            <v>0</v>
          </cell>
          <cell r="AD10">
            <v>0</v>
          </cell>
          <cell r="AE10">
            <v>0</v>
          </cell>
          <cell r="AF10">
            <v>1554532.1</v>
          </cell>
          <cell r="AG10">
            <v>1554532.1</v>
          </cell>
          <cell r="AH10">
            <v>0</v>
          </cell>
          <cell r="AL10">
            <v>0</v>
          </cell>
          <cell r="AN10">
            <v>88585.61</v>
          </cell>
          <cell r="AO10">
            <v>88585.61</v>
          </cell>
          <cell r="AP10">
            <v>221581.69</v>
          </cell>
          <cell r="AQ10">
            <v>221581.69</v>
          </cell>
        </row>
        <row r="11">
          <cell r="D11">
            <v>518000</v>
          </cell>
          <cell r="E11">
            <v>518000</v>
          </cell>
          <cell r="F11">
            <v>1497467.38</v>
          </cell>
          <cell r="G11">
            <v>1497467.38</v>
          </cell>
          <cell r="H11">
            <v>115188.4</v>
          </cell>
          <cell r="I11">
            <v>115188.4</v>
          </cell>
          <cell r="J11">
            <v>46267</v>
          </cell>
          <cell r="K11">
            <v>46267</v>
          </cell>
          <cell r="L11">
            <v>675862.07</v>
          </cell>
          <cell r="M11">
            <v>675862.07</v>
          </cell>
          <cell r="N11">
            <v>175333.34</v>
          </cell>
          <cell r="O11">
            <v>175333.34</v>
          </cell>
          <cell r="P11">
            <v>0</v>
          </cell>
          <cell r="R11">
            <v>14939410</v>
          </cell>
          <cell r="S11">
            <v>14939408.98</v>
          </cell>
          <cell r="T11">
            <v>0</v>
          </cell>
          <cell r="V11">
            <v>0</v>
          </cell>
          <cell r="X11">
            <v>0</v>
          </cell>
          <cell r="Y11">
            <v>0</v>
          </cell>
          <cell r="AB11">
            <v>0</v>
          </cell>
          <cell r="AD11">
            <v>41935.65</v>
          </cell>
          <cell r="AE11">
            <v>41935.65</v>
          </cell>
          <cell r="AF11">
            <v>944349.42</v>
          </cell>
          <cell r="AG11">
            <v>944349.42</v>
          </cell>
          <cell r="AH11">
            <v>0</v>
          </cell>
          <cell r="AL11">
            <v>0</v>
          </cell>
          <cell r="AN11">
            <v>140694.79</v>
          </cell>
          <cell r="AO11">
            <v>140694.79</v>
          </cell>
          <cell r="AP11">
            <v>200212.13</v>
          </cell>
          <cell r="AQ11">
            <v>200212.13</v>
          </cell>
        </row>
        <row r="12">
          <cell r="D12">
            <v>155000</v>
          </cell>
          <cell r="E12">
            <v>155000</v>
          </cell>
          <cell r="F12">
            <v>0</v>
          </cell>
          <cell r="G12">
            <v>0</v>
          </cell>
          <cell r="H12">
            <v>28797.1</v>
          </cell>
          <cell r="I12">
            <v>28797.1</v>
          </cell>
          <cell r="J12">
            <v>3528</v>
          </cell>
          <cell r="K12">
            <v>3528</v>
          </cell>
          <cell r="L12">
            <v>126724.14</v>
          </cell>
          <cell r="M12">
            <v>126724.14</v>
          </cell>
          <cell r="N12">
            <v>11714.46</v>
          </cell>
          <cell r="O12">
            <v>11714.46</v>
          </cell>
          <cell r="P12">
            <v>372712.5</v>
          </cell>
          <cell r="Q12">
            <v>372712.5</v>
          </cell>
          <cell r="R12">
            <v>12320965</v>
          </cell>
          <cell r="S12">
            <v>12320965</v>
          </cell>
          <cell r="T12">
            <v>0</v>
          </cell>
          <cell r="V12">
            <v>0</v>
          </cell>
          <cell r="X12">
            <v>190141</v>
          </cell>
          <cell r="Y12">
            <v>190141</v>
          </cell>
          <cell r="AB12">
            <v>0</v>
          </cell>
          <cell r="AD12">
            <v>0</v>
          </cell>
          <cell r="AE12">
            <v>0</v>
          </cell>
          <cell r="AF12">
            <v>225219.12</v>
          </cell>
          <cell r="AG12">
            <v>225219.12</v>
          </cell>
          <cell r="AH12">
            <v>0</v>
          </cell>
          <cell r="AL12">
            <v>0</v>
          </cell>
          <cell r="AN12">
            <v>83374.69</v>
          </cell>
          <cell r="AO12">
            <v>83374.69</v>
          </cell>
          <cell r="AP12">
            <v>86354.96</v>
          </cell>
          <cell r="AQ12">
            <v>86354.96</v>
          </cell>
        </row>
        <row r="13">
          <cell r="D13">
            <v>362000</v>
          </cell>
          <cell r="E13">
            <v>362000</v>
          </cell>
          <cell r="F13">
            <v>0</v>
          </cell>
          <cell r="G13">
            <v>0</v>
          </cell>
          <cell r="H13">
            <v>52236.6</v>
          </cell>
          <cell r="I13">
            <v>52236.6</v>
          </cell>
          <cell r="J13">
            <v>35280</v>
          </cell>
          <cell r="K13">
            <v>35280</v>
          </cell>
          <cell r="L13">
            <v>422413.79</v>
          </cell>
          <cell r="M13">
            <v>422413.79</v>
          </cell>
          <cell r="N13">
            <v>83201.039999999994</v>
          </cell>
          <cell r="O13">
            <v>83201.039999999994</v>
          </cell>
          <cell r="P13">
            <v>0</v>
          </cell>
          <cell r="R13">
            <v>32609220</v>
          </cell>
          <cell r="S13">
            <v>32609205</v>
          </cell>
          <cell r="T13">
            <v>0</v>
          </cell>
          <cell r="V13">
            <v>0</v>
          </cell>
          <cell r="X13">
            <v>0</v>
          </cell>
          <cell r="Y13">
            <v>0</v>
          </cell>
          <cell r="AB13">
            <v>8279740</v>
          </cell>
          <cell r="AC13">
            <v>8148583.2000000002</v>
          </cell>
          <cell r="AD13">
            <v>713400</v>
          </cell>
          <cell r="AE13">
            <v>713400</v>
          </cell>
          <cell r="AF13">
            <v>294264.23</v>
          </cell>
          <cell r="AG13">
            <v>294264.23</v>
          </cell>
          <cell r="AH13">
            <v>0</v>
          </cell>
          <cell r="AL13">
            <v>0</v>
          </cell>
          <cell r="AN13">
            <v>78163.77</v>
          </cell>
          <cell r="AO13">
            <v>78163.77</v>
          </cell>
          <cell r="AP13">
            <v>58949.65</v>
          </cell>
          <cell r="AQ13">
            <v>58949.65</v>
          </cell>
        </row>
        <row r="14">
          <cell r="D14">
            <v>155000</v>
          </cell>
          <cell r="E14">
            <v>155000</v>
          </cell>
          <cell r="F14">
            <v>0</v>
          </cell>
          <cell r="G14">
            <v>0</v>
          </cell>
          <cell r="H14">
            <v>88400.4</v>
          </cell>
          <cell r="I14">
            <v>88400.4</v>
          </cell>
          <cell r="J14">
            <v>14389</v>
          </cell>
          <cell r="K14">
            <v>14389</v>
          </cell>
          <cell r="L14">
            <v>126724.14</v>
          </cell>
          <cell r="M14">
            <v>126724.14</v>
          </cell>
          <cell r="N14">
            <v>137348.48000000001</v>
          </cell>
          <cell r="O14">
            <v>137348.48000000001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V14">
            <v>0</v>
          </cell>
          <cell r="X14">
            <v>190141</v>
          </cell>
          <cell r="Y14">
            <v>190141</v>
          </cell>
          <cell r="AB14">
            <v>4825663</v>
          </cell>
          <cell r="AC14">
            <v>4825663</v>
          </cell>
          <cell r="AD14">
            <v>0</v>
          </cell>
          <cell r="AE14">
            <v>0</v>
          </cell>
          <cell r="AF14">
            <v>263932.76</v>
          </cell>
          <cell r="AG14">
            <v>263932.76</v>
          </cell>
          <cell r="AH14">
            <v>0</v>
          </cell>
          <cell r="AL14">
            <v>0</v>
          </cell>
          <cell r="AN14">
            <v>88585.61</v>
          </cell>
          <cell r="AO14">
            <v>88585.61</v>
          </cell>
          <cell r="AP14">
            <v>146227.62</v>
          </cell>
          <cell r="AQ14">
            <v>146227.62</v>
          </cell>
        </row>
        <row r="15">
          <cell r="D15">
            <v>252000</v>
          </cell>
          <cell r="E15">
            <v>252000</v>
          </cell>
          <cell r="F15">
            <v>4486162.7</v>
          </cell>
          <cell r="G15">
            <v>4486162.7</v>
          </cell>
          <cell r="H15">
            <v>58263.9</v>
          </cell>
          <cell r="I15">
            <v>58263.9</v>
          </cell>
          <cell r="J15">
            <v>5040</v>
          </cell>
          <cell r="K15">
            <v>5040</v>
          </cell>
          <cell r="L15">
            <v>422413.79</v>
          </cell>
          <cell r="M15">
            <v>422413.79</v>
          </cell>
          <cell r="N15">
            <v>160732.29999999999</v>
          </cell>
          <cell r="O15">
            <v>160732.29999999999</v>
          </cell>
          <cell r="P15">
            <v>0</v>
          </cell>
          <cell r="R15">
            <v>3277374.98</v>
          </cell>
          <cell r="S15">
            <v>3218058.9800000004</v>
          </cell>
          <cell r="T15">
            <v>0</v>
          </cell>
          <cell r="V15">
            <v>0</v>
          </cell>
          <cell r="X15">
            <v>0</v>
          </cell>
          <cell r="Y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682925.3</v>
          </cell>
          <cell r="AG15">
            <v>682925.3</v>
          </cell>
          <cell r="AH15">
            <v>0</v>
          </cell>
          <cell r="AL15">
            <v>0</v>
          </cell>
          <cell r="AN15">
            <v>104218.36</v>
          </cell>
          <cell r="AO15">
            <v>104218.36</v>
          </cell>
          <cell r="AP15">
            <v>0</v>
          </cell>
          <cell r="AQ15">
            <v>0</v>
          </cell>
        </row>
        <row r="16">
          <cell r="D16">
            <v>217000</v>
          </cell>
          <cell r="E16">
            <v>217000</v>
          </cell>
          <cell r="F16">
            <v>1497467.38</v>
          </cell>
          <cell r="G16">
            <v>1497467.38</v>
          </cell>
          <cell r="H16">
            <v>88400.4</v>
          </cell>
          <cell r="I16">
            <v>88400.4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95630.25</v>
          </cell>
          <cell r="O16">
            <v>95630.25</v>
          </cell>
          <cell r="P16">
            <v>0</v>
          </cell>
          <cell r="R16">
            <v>0</v>
          </cell>
          <cell r="T16">
            <v>3700000</v>
          </cell>
          <cell r="U16">
            <v>3700000</v>
          </cell>
          <cell r="V16">
            <v>1300000</v>
          </cell>
          <cell r="W16">
            <v>1300000</v>
          </cell>
          <cell r="X16">
            <v>0</v>
          </cell>
          <cell r="Y16">
            <v>0</v>
          </cell>
          <cell r="AB16">
            <v>0</v>
          </cell>
          <cell r="AD16">
            <v>0</v>
          </cell>
          <cell r="AE16">
            <v>0</v>
          </cell>
          <cell r="AF16">
            <v>302044.28999999998</v>
          </cell>
          <cell r="AG16">
            <v>302044.28999999998</v>
          </cell>
          <cell r="AH16">
            <v>0</v>
          </cell>
          <cell r="AL16">
            <v>0</v>
          </cell>
          <cell r="AN16">
            <v>67741.94</v>
          </cell>
          <cell r="AO16">
            <v>63467.74</v>
          </cell>
          <cell r="AP16">
            <v>76444.990000000005</v>
          </cell>
          <cell r="AQ16">
            <v>76444.990000000005</v>
          </cell>
        </row>
        <row r="17">
          <cell r="D17">
            <v>155000</v>
          </cell>
          <cell r="E17">
            <v>155000</v>
          </cell>
          <cell r="F17">
            <v>0</v>
          </cell>
          <cell r="G17">
            <v>0</v>
          </cell>
          <cell r="H17">
            <v>42191.1</v>
          </cell>
          <cell r="I17">
            <v>42191.1</v>
          </cell>
          <cell r="J17">
            <v>5040</v>
          </cell>
          <cell r="K17">
            <v>5040</v>
          </cell>
          <cell r="L17">
            <v>337931.03</v>
          </cell>
          <cell r="M17">
            <v>337931.03</v>
          </cell>
          <cell r="N17">
            <v>43751.94</v>
          </cell>
          <cell r="O17">
            <v>43751.94</v>
          </cell>
          <cell r="P17">
            <v>0</v>
          </cell>
          <cell r="R17">
            <v>3328738</v>
          </cell>
          <cell r="S17">
            <v>3328738</v>
          </cell>
          <cell r="T17">
            <v>0</v>
          </cell>
          <cell r="V17">
            <v>0</v>
          </cell>
          <cell r="X17">
            <v>147887</v>
          </cell>
          <cell r="Y17">
            <v>147887</v>
          </cell>
          <cell r="AB17">
            <v>0</v>
          </cell>
          <cell r="AD17">
            <v>0</v>
          </cell>
          <cell r="AE17">
            <v>0</v>
          </cell>
          <cell r="AF17">
            <v>472618.91000000003</v>
          </cell>
          <cell r="AG17">
            <v>472618.91000000003</v>
          </cell>
          <cell r="AH17">
            <v>0</v>
          </cell>
          <cell r="AL17">
            <v>0</v>
          </cell>
          <cell r="AN17">
            <v>104218.36</v>
          </cell>
          <cell r="AO17">
            <v>104218.36</v>
          </cell>
          <cell r="AP17">
            <v>174913.28</v>
          </cell>
          <cell r="AQ17">
            <v>174913.28</v>
          </cell>
        </row>
        <row r="18">
          <cell r="D18">
            <v>233000</v>
          </cell>
          <cell r="E18">
            <v>233000</v>
          </cell>
          <cell r="F18">
            <v>0</v>
          </cell>
          <cell r="G18">
            <v>0</v>
          </cell>
          <cell r="H18">
            <v>38842.6</v>
          </cell>
          <cell r="I18">
            <v>38842.6</v>
          </cell>
          <cell r="J18">
            <v>15120</v>
          </cell>
          <cell r="K18">
            <v>15120</v>
          </cell>
          <cell r="L18">
            <v>675862.07</v>
          </cell>
          <cell r="M18">
            <v>675862.07</v>
          </cell>
          <cell r="N18">
            <v>28305.02</v>
          </cell>
          <cell r="O18">
            <v>14985.83</v>
          </cell>
          <cell r="P18">
            <v>0</v>
          </cell>
          <cell r="R18">
            <v>5175668.91</v>
          </cell>
          <cell r="S18">
            <v>5175668.91</v>
          </cell>
          <cell r="T18">
            <v>0</v>
          </cell>
          <cell r="V18">
            <v>0</v>
          </cell>
          <cell r="X18">
            <v>0</v>
          </cell>
          <cell r="Y18">
            <v>0</v>
          </cell>
          <cell r="AB18">
            <v>2124990</v>
          </cell>
          <cell r="AC18">
            <v>2124990</v>
          </cell>
          <cell r="AD18">
            <v>0</v>
          </cell>
          <cell r="AE18">
            <v>0</v>
          </cell>
          <cell r="AF18">
            <v>599446.11</v>
          </cell>
          <cell r="AG18">
            <v>599446.11</v>
          </cell>
          <cell r="AH18">
            <v>0</v>
          </cell>
          <cell r="AL18">
            <v>0</v>
          </cell>
          <cell r="AN18">
            <v>99007.44</v>
          </cell>
          <cell r="AO18">
            <v>99007.44</v>
          </cell>
          <cell r="AP18">
            <v>60067.16</v>
          </cell>
          <cell r="AQ18">
            <v>60067.16</v>
          </cell>
        </row>
        <row r="19">
          <cell r="D19">
            <v>104000</v>
          </cell>
          <cell r="E19">
            <v>104000</v>
          </cell>
          <cell r="F19">
            <v>0</v>
          </cell>
          <cell r="G19">
            <v>0</v>
          </cell>
          <cell r="H19">
            <v>91079.2</v>
          </cell>
          <cell r="I19">
            <v>91079.2</v>
          </cell>
          <cell r="J19">
            <v>5040</v>
          </cell>
          <cell r="K19">
            <v>5040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R19">
            <v>1991446</v>
          </cell>
          <cell r="S19">
            <v>1991446</v>
          </cell>
          <cell r="T19">
            <v>0</v>
          </cell>
          <cell r="V19">
            <v>0</v>
          </cell>
          <cell r="X19">
            <v>0</v>
          </cell>
          <cell r="Y19">
            <v>0</v>
          </cell>
          <cell r="AB19">
            <v>906750</v>
          </cell>
          <cell r="AC19">
            <v>831083.61</v>
          </cell>
          <cell r="AD19">
            <v>0</v>
          </cell>
          <cell r="AE19">
            <v>0</v>
          </cell>
          <cell r="AF19">
            <v>370702.38</v>
          </cell>
          <cell r="AG19">
            <v>370702.38</v>
          </cell>
          <cell r="AH19">
            <v>0</v>
          </cell>
          <cell r="AL19">
            <v>1151043.5799999998</v>
          </cell>
          <cell r="AM19">
            <v>1151043.5799999998</v>
          </cell>
          <cell r="AN19">
            <v>83374.69</v>
          </cell>
          <cell r="AO19">
            <v>83374.69</v>
          </cell>
          <cell r="AP19">
            <v>136234.23999999999</v>
          </cell>
          <cell r="AQ19">
            <v>136234.23999999999</v>
          </cell>
        </row>
        <row r="20">
          <cell r="D20">
            <v>259000</v>
          </cell>
          <cell r="E20">
            <v>259000</v>
          </cell>
          <cell r="F20">
            <v>0</v>
          </cell>
          <cell r="G20">
            <v>0</v>
          </cell>
          <cell r="H20">
            <v>107152</v>
          </cell>
          <cell r="I20">
            <v>107152</v>
          </cell>
          <cell r="J20">
            <v>5040</v>
          </cell>
          <cell r="K20">
            <v>5040</v>
          </cell>
          <cell r="L20">
            <v>0</v>
          </cell>
          <cell r="M20">
            <v>0</v>
          </cell>
          <cell r="N20">
            <v>28965.57</v>
          </cell>
          <cell r="O20">
            <v>28965.57</v>
          </cell>
          <cell r="P20">
            <v>0</v>
          </cell>
          <cell r="R20">
            <v>0</v>
          </cell>
          <cell r="T20">
            <v>0</v>
          </cell>
          <cell r="V20">
            <v>0</v>
          </cell>
          <cell r="X20">
            <v>190141</v>
          </cell>
          <cell r="Y20">
            <v>190141</v>
          </cell>
          <cell r="AB20">
            <v>8593624</v>
          </cell>
          <cell r="AC20">
            <v>8593624</v>
          </cell>
          <cell r="AD20">
            <v>0</v>
          </cell>
          <cell r="AE20">
            <v>0</v>
          </cell>
          <cell r="AF20">
            <v>291810.81</v>
          </cell>
          <cell r="AG20">
            <v>291810.81</v>
          </cell>
          <cell r="AH20">
            <v>0</v>
          </cell>
          <cell r="AL20">
            <v>0</v>
          </cell>
          <cell r="AN20">
            <v>99007.44</v>
          </cell>
          <cell r="AO20">
            <v>99007.44</v>
          </cell>
          <cell r="AP20">
            <v>64737.55</v>
          </cell>
          <cell r="AQ20">
            <v>64737.55</v>
          </cell>
        </row>
        <row r="21">
          <cell r="D21">
            <v>145000</v>
          </cell>
          <cell r="E21">
            <v>145000</v>
          </cell>
          <cell r="F21">
            <v>0</v>
          </cell>
          <cell r="G21">
            <v>0</v>
          </cell>
          <cell r="H21">
            <v>42191.1</v>
          </cell>
          <cell r="I21">
            <v>42191.1</v>
          </cell>
          <cell r="J21">
            <v>18144</v>
          </cell>
          <cell r="K21">
            <v>18144</v>
          </cell>
          <cell r="L21">
            <v>0</v>
          </cell>
          <cell r="M21">
            <v>0</v>
          </cell>
          <cell r="N21">
            <v>19241.47</v>
          </cell>
          <cell r="O21">
            <v>19241.47</v>
          </cell>
          <cell r="P21">
            <v>0</v>
          </cell>
          <cell r="R21">
            <v>7305265</v>
          </cell>
          <cell r="S21">
            <v>7305263</v>
          </cell>
          <cell r="T21">
            <v>0</v>
          </cell>
          <cell r="V21">
            <v>0</v>
          </cell>
          <cell r="X21">
            <v>0</v>
          </cell>
          <cell r="Y21">
            <v>0</v>
          </cell>
          <cell r="AB21">
            <v>1123900</v>
          </cell>
          <cell r="AC21">
            <v>1123900</v>
          </cell>
          <cell r="AD21">
            <v>1124700</v>
          </cell>
          <cell r="AE21">
            <v>1124700</v>
          </cell>
          <cell r="AF21">
            <v>381958.22</v>
          </cell>
          <cell r="AG21">
            <v>381958.22</v>
          </cell>
          <cell r="AH21">
            <v>0</v>
          </cell>
          <cell r="AL21">
            <v>0</v>
          </cell>
          <cell r="AN21">
            <v>83374.69</v>
          </cell>
          <cell r="AO21">
            <v>63125</v>
          </cell>
          <cell r="AP21">
            <v>250604.39</v>
          </cell>
          <cell r="AQ21">
            <v>250604.39</v>
          </cell>
        </row>
        <row r="22">
          <cell r="D22">
            <v>145000</v>
          </cell>
          <cell r="E22">
            <v>145000</v>
          </cell>
          <cell r="F22">
            <v>0</v>
          </cell>
          <cell r="G22">
            <v>0</v>
          </cell>
          <cell r="H22">
            <v>32815.300000000003</v>
          </cell>
          <cell r="I22">
            <v>32815.300000000003</v>
          </cell>
          <cell r="J22">
            <v>5040</v>
          </cell>
          <cell r="K22">
            <v>5040</v>
          </cell>
          <cell r="L22">
            <v>675862.07</v>
          </cell>
          <cell r="M22">
            <v>675862.07</v>
          </cell>
          <cell r="N22">
            <v>12812.41</v>
          </cell>
          <cell r="O22">
            <v>12812.41</v>
          </cell>
          <cell r="P22">
            <v>0</v>
          </cell>
          <cell r="R22">
            <v>1459596</v>
          </cell>
          <cell r="S22">
            <v>1459596</v>
          </cell>
          <cell r="T22">
            <v>0</v>
          </cell>
          <cell r="V22">
            <v>0</v>
          </cell>
          <cell r="X22">
            <v>147887</v>
          </cell>
          <cell r="Y22">
            <v>147887</v>
          </cell>
          <cell r="AB22">
            <v>463906.85</v>
          </cell>
          <cell r="AC22">
            <v>463906.85</v>
          </cell>
          <cell r="AD22">
            <v>0</v>
          </cell>
          <cell r="AE22">
            <v>0</v>
          </cell>
          <cell r="AF22">
            <v>380274.06</v>
          </cell>
          <cell r="AG22">
            <v>380274.06</v>
          </cell>
          <cell r="AH22">
            <v>0</v>
          </cell>
          <cell r="AL22">
            <v>0</v>
          </cell>
          <cell r="AN22">
            <v>83374.69</v>
          </cell>
          <cell r="AO22">
            <v>83374.69</v>
          </cell>
          <cell r="AP22">
            <v>192981.82</v>
          </cell>
          <cell r="AQ22">
            <v>192981.82</v>
          </cell>
        </row>
        <row r="23">
          <cell r="D23">
            <v>311000</v>
          </cell>
          <cell r="E23">
            <v>311000</v>
          </cell>
          <cell r="F23">
            <v>2990775.14</v>
          </cell>
          <cell r="G23">
            <v>2990775.14</v>
          </cell>
          <cell r="H23">
            <v>87061</v>
          </cell>
          <cell r="I23">
            <v>87061</v>
          </cell>
          <cell r="J23">
            <v>39362</v>
          </cell>
          <cell r="K23">
            <v>39362</v>
          </cell>
          <cell r="L23">
            <v>168965.52</v>
          </cell>
          <cell r="M23">
            <v>168965.52</v>
          </cell>
          <cell r="N23">
            <v>146835.79999999999</v>
          </cell>
          <cell r="O23">
            <v>146835.79999999999</v>
          </cell>
          <cell r="P23">
            <v>0</v>
          </cell>
          <cell r="R23">
            <v>19199140</v>
          </cell>
          <cell r="S23">
            <v>19119592</v>
          </cell>
          <cell r="T23">
            <v>0</v>
          </cell>
          <cell r="V23">
            <v>0</v>
          </cell>
          <cell r="X23">
            <v>0</v>
          </cell>
          <cell r="Y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661642.35</v>
          </cell>
          <cell r="AG23">
            <v>661642.35</v>
          </cell>
          <cell r="AH23">
            <v>0</v>
          </cell>
          <cell r="AL23">
            <v>0</v>
          </cell>
          <cell r="AN23">
            <v>104218.36</v>
          </cell>
          <cell r="AO23">
            <v>34000</v>
          </cell>
          <cell r="AP23">
            <v>40480.47</v>
          </cell>
          <cell r="AQ23">
            <v>40480.47</v>
          </cell>
        </row>
        <row r="24">
          <cell r="D24">
            <v>259000</v>
          </cell>
          <cell r="E24">
            <v>259000</v>
          </cell>
          <cell r="F24">
            <v>0</v>
          </cell>
          <cell r="G24">
            <v>0</v>
          </cell>
          <cell r="H24">
            <v>55585.1</v>
          </cell>
          <cell r="I24">
            <v>55585.1</v>
          </cell>
          <cell r="J24">
            <v>5544</v>
          </cell>
          <cell r="K24">
            <v>5544</v>
          </cell>
          <cell r="L24">
            <v>0</v>
          </cell>
          <cell r="M24">
            <v>0</v>
          </cell>
          <cell r="N24">
            <v>82592.81</v>
          </cell>
          <cell r="O24">
            <v>82592.81</v>
          </cell>
          <cell r="P24">
            <v>0</v>
          </cell>
          <cell r="R24">
            <v>2879999</v>
          </cell>
          <cell r="S24">
            <v>2879999</v>
          </cell>
          <cell r="T24">
            <v>0</v>
          </cell>
          <cell r="V24">
            <v>0</v>
          </cell>
          <cell r="X24">
            <v>0</v>
          </cell>
          <cell r="Y24">
            <v>0</v>
          </cell>
          <cell r="AB24">
            <v>4927820</v>
          </cell>
          <cell r="AC24">
            <v>4927820</v>
          </cell>
          <cell r="AD24">
            <v>0</v>
          </cell>
          <cell r="AE24">
            <v>0</v>
          </cell>
          <cell r="AF24">
            <v>412858.45999999996</v>
          </cell>
          <cell r="AG24">
            <v>412858.45999999996</v>
          </cell>
          <cell r="AH24">
            <v>0</v>
          </cell>
          <cell r="AL24">
            <v>1749562.85</v>
          </cell>
          <cell r="AM24">
            <v>1749562.85</v>
          </cell>
          <cell r="AN24">
            <v>93796.53</v>
          </cell>
          <cell r="AO24">
            <v>93796.53</v>
          </cell>
          <cell r="AP24">
            <v>227356.06</v>
          </cell>
          <cell r="AQ24">
            <v>227356.06</v>
          </cell>
        </row>
        <row r="25">
          <cell r="D25">
            <v>311000</v>
          </cell>
          <cell r="E25">
            <v>311000</v>
          </cell>
          <cell r="F25">
            <v>0</v>
          </cell>
          <cell r="G25">
            <v>0</v>
          </cell>
          <cell r="H25">
            <v>85051.9</v>
          </cell>
          <cell r="I25">
            <v>70080</v>
          </cell>
          <cell r="J25">
            <v>13104</v>
          </cell>
          <cell r="K25">
            <v>13104</v>
          </cell>
          <cell r="L25">
            <v>675862.07</v>
          </cell>
          <cell r="M25">
            <v>675862.07</v>
          </cell>
          <cell r="N25">
            <v>452486.37</v>
          </cell>
          <cell r="O25">
            <v>452486.37</v>
          </cell>
          <cell r="P25">
            <v>0</v>
          </cell>
          <cell r="R25">
            <v>960000</v>
          </cell>
          <cell r="S25">
            <v>960000</v>
          </cell>
          <cell r="T25">
            <v>0</v>
          </cell>
          <cell r="V25">
            <v>0</v>
          </cell>
          <cell r="X25">
            <v>0</v>
          </cell>
          <cell r="Y25">
            <v>0</v>
          </cell>
          <cell r="AB25">
            <v>2721987.5</v>
          </cell>
          <cell r="AC25">
            <v>2721987.5</v>
          </cell>
          <cell r="AD25">
            <v>1242075</v>
          </cell>
          <cell r="AE25">
            <v>1242075</v>
          </cell>
          <cell r="AF25">
            <v>520768.6</v>
          </cell>
          <cell r="AG25">
            <v>520768.6</v>
          </cell>
          <cell r="AH25">
            <v>0</v>
          </cell>
          <cell r="AL25">
            <v>0</v>
          </cell>
          <cell r="AN25">
            <v>72952.850000000006</v>
          </cell>
          <cell r="AO25">
            <v>72952.850000000006</v>
          </cell>
          <cell r="AP25">
            <v>157694.01999999999</v>
          </cell>
          <cell r="AQ25">
            <v>157694.01999999999</v>
          </cell>
        </row>
        <row r="28">
          <cell r="D28">
            <v>565000</v>
          </cell>
          <cell r="E28">
            <v>565000</v>
          </cell>
          <cell r="F28">
            <v>0</v>
          </cell>
          <cell r="G28">
            <v>0</v>
          </cell>
          <cell r="H28">
            <v>127912.7</v>
          </cell>
          <cell r="I28">
            <v>127912.7</v>
          </cell>
          <cell r="J28">
            <v>36300</v>
          </cell>
          <cell r="K28">
            <v>36300</v>
          </cell>
          <cell r="L28">
            <v>0</v>
          </cell>
          <cell r="M28">
            <v>0</v>
          </cell>
          <cell r="N28">
            <v>0</v>
          </cell>
          <cell r="P28">
            <v>0</v>
          </cell>
          <cell r="R28">
            <v>6301291</v>
          </cell>
          <cell r="S28">
            <v>6301291</v>
          </cell>
          <cell r="T28">
            <v>16700000</v>
          </cell>
          <cell r="U28">
            <v>16700000</v>
          </cell>
          <cell r="X28">
            <v>316901</v>
          </cell>
          <cell r="Y28">
            <v>316901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F28">
            <v>0</v>
          </cell>
          <cell r="AH28">
            <v>1217656</v>
          </cell>
          <cell r="AI28">
            <v>1217656</v>
          </cell>
          <cell r="AJ28">
            <v>488000</v>
          </cell>
          <cell r="AK28">
            <v>488000</v>
          </cell>
          <cell r="AL28">
            <v>0</v>
          </cell>
          <cell r="AN28">
            <v>0</v>
          </cell>
          <cell r="AO28">
            <v>0</v>
          </cell>
          <cell r="AP28">
            <v>91208.23</v>
          </cell>
          <cell r="AQ28">
            <v>91208.23</v>
          </cell>
        </row>
        <row r="29">
          <cell r="D29">
            <v>518000</v>
          </cell>
          <cell r="E29">
            <v>517987.43</v>
          </cell>
          <cell r="F29">
            <v>0</v>
          </cell>
          <cell r="G29">
            <v>0</v>
          </cell>
          <cell r="H29">
            <v>1188057.7</v>
          </cell>
          <cell r="I29">
            <v>1188057.7</v>
          </cell>
          <cell r="J29">
            <v>20164</v>
          </cell>
          <cell r="K29">
            <v>20164</v>
          </cell>
          <cell r="L29">
            <v>0</v>
          </cell>
          <cell r="M29">
            <v>0</v>
          </cell>
          <cell r="N29">
            <v>0</v>
          </cell>
          <cell r="P29">
            <v>1485000</v>
          </cell>
          <cell r="Q29">
            <v>1485000</v>
          </cell>
          <cell r="R29">
            <v>0</v>
          </cell>
          <cell r="T29">
            <v>25650000</v>
          </cell>
          <cell r="U29">
            <v>25290183.329999998</v>
          </cell>
          <cell r="X29">
            <v>316901</v>
          </cell>
          <cell r="Y29">
            <v>0</v>
          </cell>
          <cell r="Z29">
            <v>377700</v>
          </cell>
          <cell r="AA29">
            <v>377700</v>
          </cell>
          <cell r="AB29">
            <v>32743443</v>
          </cell>
          <cell r="AC29">
            <v>30894554.829999998</v>
          </cell>
          <cell r="AD29">
            <v>0</v>
          </cell>
          <cell r="AF29">
            <v>0</v>
          </cell>
          <cell r="AH29">
            <v>41756700</v>
          </cell>
          <cell r="AI29">
            <v>41756700</v>
          </cell>
          <cell r="AJ29">
            <v>0</v>
          </cell>
          <cell r="AL29">
            <v>0</v>
          </cell>
          <cell r="AN29">
            <v>1302729.28</v>
          </cell>
          <cell r="AO29">
            <v>1205298.1499999999</v>
          </cell>
          <cell r="AP29">
            <v>254875.4</v>
          </cell>
          <cell r="AQ29">
            <v>254875.4</v>
          </cell>
        </row>
      </sheetData>
      <sheetData sheetId="3">
        <row r="8">
          <cell r="H8">
            <v>0</v>
          </cell>
          <cell r="I8">
            <v>0</v>
          </cell>
          <cell r="N8">
            <v>0</v>
          </cell>
          <cell r="T8">
            <v>2358974</v>
          </cell>
          <cell r="U8">
            <v>2358854</v>
          </cell>
          <cell r="Z8">
            <v>3677257</v>
          </cell>
          <cell r="AA8">
            <v>3677257</v>
          </cell>
          <cell r="AF8">
            <v>220000</v>
          </cell>
          <cell r="AG8">
            <v>220000</v>
          </cell>
          <cell r="AL8">
            <v>248161</v>
          </cell>
          <cell r="AM8">
            <v>248161</v>
          </cell>
          <cell r="AR8">
            <v>0</v>
          </cell>
          <cell r="AX8">
            <v>0</v>
          </cell>
          <cell r="AY8">
            <v>0</v>
          </cell>
          <cell r="BD8">
            <v>0</v>
          </cell>
          <cell r="BJ8">
            <v>0</v>
          </cell>
          <cell r="BP8">
            <v>83374.720000000001</v>
          </cell>
          <cell r="BQ8">
            <v>83374.720000000001</v>
          </cell>
          <cell r="BV8">
            <v>178497.38999999998</v>
          </cell>
          <cell r="BW8">
            <v>178497.38999999998</v>
          </cell>
          <cell r="CB8">
            <v>105633.75</v>
          </cell>
          <cell r="CC8">
            <v>105633.75</v>
          </cell>
        </row>
        <row r="9">
          <cell r="H9">
            <v>0</v>
          </cell>
          <cell r="I9">
            <v>0</v>
          </cell>
          <cell r="N9">
            <v>0</v>
          </cell>
          <cell r="T9">
            <v>0</v>
          </cell>
          <cell r="Z9">
            <v>8005302</v>
          </cell>
          <cell r="AA9">
            <v>8005302</v>
          </cell>
          <cell r="AF9">
            <v>5673982</v>
          </cell>
          <cell r="AG9">
            <v>4089046.27</v>
          </cell>
          <cell r="AL9">
            <v>0</v>
          </cell>
          <cell r="AM9">
            <v>0</v>
          </cell>
          <cell r="AR9">
            <v>0</v>
          </cell>
          <cell r="AX9">
            <v>1248900</v>
          </cell>
          <cell r="AY9">
            <v>1248900</v>
          </cell>
          <cell r="BD9">
            <v>0</v>
          </cell>
          <cell r="BJ9">
            <v>0</v>
          </cell>
          <cell r="BP9">
            <v>114640.22</v>
          </cell>
          <cell r="BQ9">
            <v>73309.19</v>
          </cell>
          <cell r="BV9">
            <v>581832.16</v>
          </cell>
          <cell r="BW9">
            <v>581832.16</v>
          </cell>
          <cell r="CB9">
            <v>112676</v>
          </cell>
          <cell r="CC9">
            <v>112676</v>
          </cell>
        </row>
        <row r="10">
          <cell r="H10">
            <v>0</v>
          </cell>
          <cell r="I10">
            <v>0</v>
          </cell>
          <cell r="N10">
            <v>1372500</v>
          </cell>
          <cell r="O10">
            <v>1372500</v>
          </cell>
          <cell r="T10">
            <v>6797413</v>
          </cell>
          <cell r="U10">
            <v>6797413</v>
          </cell>
          <cell r="Z10">
            <v>10154575</v>
          </cell>
          <cell r="AA10">
            <v>10154575</v>
          </cell>
          <cell r="AF10">
            <v>2004628.98</v>
          </cell>
          <cell r="AG10">
            <v>2004628.98</v>
          </cell>
          <cell r="AL10">
            <v>166900</v>
          </cell>
          <cell r="AM10">
            <v>166900</v>
          </cell>
          <cell r="AR10">
            <v>895833.12</v>
          </cell>
          <cell r="AS10">
            <v>895831.62</v>
          </cell>
          <cell r="AX10">
            <v>0</v>
          </cell>
          <cell r="AY10">
            <v>0</v>
          </cell>
          <cell r="BD10">
            <v>270000</v>
          </cell>
          <cell r="BJ10">
            <v>0</v>
          </cell>
          <cell r="BP10">
            <v>67741.95</v>
          </cell>
          <cell r="BQ10">
            <v>63520.11</v>
          </cell>
          <cell r="BV10">
            <v>393807.35000000003</v>
          </cell>
          <cell r="BW10">
            <v>393807.35000000003</v>
          </cell>
          <cell r="CB10">
            <v>91549.25</v>
          </cell>
          <cell r="CC10">
            <v>91549.25</v>
          </cell>
        </row>
        <row r="11">
          <cell r="H11">
            <v>3026</v>
          </cell>
          <cell r="I11">
            <v>3026</v>
          </cell>
          <cell r="N11">
            <v>1424700</v>
          </cell>
          <cell r="O11">
            <v>1424700</v>
          </cell>
          <cell r="T11">
            <v>6512000</v>
          </cell>
          <cell r="U11">
            <v>6512000</v>
          </cell>
          <cell r="Z11">
            <v>7603192</v>
          </cell>
          <cell r="AA11">
            <v>7603192</v>
          </cell>
          <cell r="AF11">
            <v>5917997.8399999999</v>
          </cell>
          <cell r="AG11">
            <v>5917997.8399999999</v>
          </cell>
          <cell r="AL11">
            <v>0</v>
          </cell>
          <cell r="AM11">
            <v>0</v>
          </cell>
          <cell r="AR11">
            <v>4250081</v>
          </cell>
          <cell r="AS11">
            <v>4243399</v>
          </cell>
          <cell r="AX11">
            <v>0</v>
          </cell>
          <cell r="AY11">
            <v>0</v>
          </cell>
          <cell r="BD11">
            <v>0</v>
          </cell>
          <cell r="BJ11">
            <v>0</v>
          </cell>
          <cell r="BP11">
            <v>62531.00999999998</v>
          </cell>
          <cell r="BQ11">
            <v>62531.00999999998</v>
          </cell>
          <cell r="BV11">
            <v>135999.99000000002</v>
          </cell>
          <cell r="BW11">
            <v>135999.99000000002</v>
          </cell>
          <cell r="CB11">
            <v>119718.25</v>
          </cell>
          <cell r="CC11">
            <v>119718.25</v>
          </cell>
        </row>
        <row r="12">
          <cell r="H12">
            <v>0</v>
          </cell>
          <cell r="I12">
            <v>0</v>
          </cell>
          <cell r="N12">
            <v>149708</v>
          </cell>
          <cell r="O12">
            <v>149708</v>
          </cell>
          <cell r="T12">
            <v>12522707</v>
          </cell>
          <cell r="U12">
            <v>12465826</v>
          </cell>
          <cell r="Z12">
            <v>16455446</v>
          </cell>
          <cell r="AA12">
            <v>16455446</v>
          </cell>
          <cell r="AF12">
            <v>1955000</v>
          </cell>
          <cell r="AG12">
            <v>1955000</v>
          </cell>
          <cell r="AL12">
            <v>241080</v>
          </cell>
          <cell r="AM12">
            <v>241080</v>
          </cell>
          <cell r="AR12">
            <v>0</v>
          </cell>
          <cell r="AX12">
            <v>0</v>
          </cell>
          <cell r="AY12">
            <v>0</v>
          </cell>
          <cell r="BD12">
            <v>0</v>
          </cell>
          <cell r="BJ12">
            <v>0</v>
          </cell>
          <cell r="BP12">
            <v>62531.040000000001</v>
          </cell>
          <cell r="BQ12">
            <v>62531.040000000001</v>
          </cell>
          <cell r="BV12">
            <v>403785.52999999997</v>
          </cell>
          <cell r="BW12">
            <v>403785.52999999997</v>
          </cell>
          <cell r="CB12">
            <v>112676</v>
          </cell>
          <cell r="CC12">
            <v>112676</v>
          </cell>
        </row>
        <row r="13">
          <cell r="H13">
            <v>0</v>
          </cell>
          <cell r="I13">
            <v>0</v>
          </cell>
          <cell r="N13">
            <v>0</v>
          </cell>
          <cell r="O13">
            <v>0</v>
          </cell>
          <cell r="T13">
            <v>13333375</v>
          </cell>
          <cell r="U13">
            <v>13089231.600000001</v>
          </cell>
          <cell r="Z13">
            <v>2699723</v>
          </cell>
          <cell r="AA13">
            <v>2699723</v>
          </cell>
          <cell r="AF13">
            <v>2313787.19</v>
          </cell>
          <cell r="AG13">
            <v>2313787.19</v>
          </cell>
          <cell r="AL13">
            <v>166159</v>
          </cell>
          <cell r="AM13">
            <v>166159</v>
          </cell>
          <cell r="AR13">
            <v>0</v>
          </cell>
          <cell r="AX13">
            <v>0</v>
          </cell>
          <cell r="AY13">
            <v>0</v>
          </cell>
          <cell r="BD13">
            <v>0</v>
          </cell>
          <cell r="BJ13">
            <v>0</v>
          </cell>
          <cell r="BP13">
            <v>93796.55</v>
          </cell>
          <cell r="BQ13">
            <v>93796.55</v>
          </cell>
          <cell r="BV13">
            <v>284777.49</v>
          </cell>
          <cell r="BW13">
            <v>284777.49</v>
          </cell>
          <cell r="CB13">
            <v>98591.5</v>
          </cell>
          <cell r="CC13">
            <v>98591.5</v>
          </cell>
        </row>
        <row r="14">
          <cell r="H14">
            <v>1890</v>
          </cell>
          <cell r="I14">
            <v>1890</v>
          </cell>
          <cell r="N14">
            <v>9739455</v>
          </cell>
          <cell r="O14">
            <v>9739455</v>
          </cell>
          <cell r="T14">
            <v>0</v>
          </cell>
          <cell r="Z14">
            <v>5235000</v>
          </cell>
          <cell r="AA14">
            <v>5235000</v>
          </cell>
          <cell r="AF14">
            <v>3830359.34</v>
          </cell>
          <cell r="AG14">
            <v>3646858.6</v>
          </cell>
          <cell r="AL14">
            <v>0</v>
          </cell>
          <cell r="AM14">
            <v>0</v>
          </cell>
          <cell r="AR14">
            <v>4107051.26</v>
          </cell>
          <cell r="AS14">
            <v>4009313.1099999994</v>
          </cell>
          <cell r="AX14">
            <v>0</v>
          </cell>
          <cell r="AY14">
            <v>0</v>
          </cell>
          <cell r="BD14">
            <v>0</v>
          </cell>
          <cell r="BJ14">
            <v>0</v>
          </cell>
          <cell r="BP14">
            <v>41687.350000000006</v>
          </cell>
          <cell r="BQ14">
            <v>41687.350000000006</v>
          </cell>
          <cell r="BV14">
            <v>272672.69</v>
          </cell>
          <cell r="BW14">
            <v>272672.69</v>
          </cell>
          <cell r="CB14">
            <v>105633.75</v>
          </cell>
          <cell r="CC14">
            <v>105633.75</v>
          </cell>
        </row>
        <row r="15">
          <cell r="H15">
            <v>5544</v>
          </cell>
          <cell r="I15">
            <v>5544</v>
          </cell>
          <cell r="N15">
            <v>1799800</v>
          </cell>
          <cell r="O15">
            <v>1799800</v>
          </cell>
          <cell r="T15">
            <v>999891</v>
          </cell>
          <cell r="U15">
            <v>831999</v>
          </cell>
          <cell r="Z15">
            <v>4700000</v>
          </cell>
          <cell r="AA15">
            <v>4700000</v>
          </cell>
          <cell r="AF15">
            <v>0</v>
          </cell>
          <cell r="AG15">
            <v>0</v>
          </cell>
          <cell r="AL15">
            <v>0</v>
          </cell>
          <cell r="AM15">
            <v>0</v>
          </cell>
          <cell r="AR15">
            <v>1653656.53</v>
          </cell>
          <cell r="AS15">
            <v>1464750</v>
          </cell>
          <cell r="AX15">
            <v>0</v>
          </cell>
          <cell r="AY15">
            <v>0</v>
          </cell>
          <cell r="BD15">
            <v>0</v>
          </cell>
          <cell r="BJ15">
            <v>0</v>
          </cell>
          <cell r="BP15">
            <v>104218.38999999998</v>
          </cell>
          <cell r="BQ15">
            <v>104218.38999999998</v>
          </cell>
          <cell r="BV15">
            <v>314786.40000000002</v>
          </cell>
          <cell r="BW15">
            <v>314786.40000000002</v>
          </cell>
          <cell r="CB15">
            <v>126760.5</v>
          </cell>
          <cell r="CC15">
            <v>126760.5</v>
          </cell>
        </row>
        <row r="16">
          <cell r="H16">
            <v>0</v>
          </cell>
          <cell r="I16">
            <v>0</v>
          </cell>
          <cell r="N16">
            <v>1827500</v>
          </cell>
          <cell r="O16">
            <v>1827500</v>
          </cell>
          <cell r="T16">
            <v>0</v>
          </cell>
          <cell r="Z16">
            <v>0</v>
          </cell>
          <cell r="AA16">
            <v>0</v>
          </cell>
          <cell r="AF16">
            <v>1574630</v>
          </cell>
          <cell r="AG16">
            <v>1574630</v>
          </cell>
          <cell r="AL16">
            <v>0</v>
          </cell>
          <cell r="AM16">
            <v>0</v>
          </cell>
          <cell r="AR16">
            <v>0</v>
          </cell>
          <cell r="AX16">
            <v>0</v>
          </cell>
          <cell r="AY16">
            <v>0</v>
          </cell>
          <cell r="BD16">
            <v>0</v>
          </cell>
          <cell r="BJ16">
            <v>0</v>
          </cell>
          <cell r="BP16">
            <v>36476.439999999995</v>
          </cell>
          <cell r="BQ16">
            <v>35097.110000000008</v>
          </cell>
          <cell r="BV16">
            <v>364412.04</v>
          </cell>
          <cell r="BW16">
            <v>364412.04</v>
          </cell>
          <cell r="CB16">
            <v>84507</v>
          </cell>
          <cell r="CC16">
            <v>84507</v>
          </cell>
        </row>
        <row r="17">
          <cell r="H17">
            <v>2521</v>
          </cell>
          <cell r="I17">
            <v>2521</v>
          </cell>
          <cell r="N17">
            <v>0</v>
          </cell>
          <cell r="O17">
            <v>0</v>
          </cell>
          <cell r="T17">
            <v>0</v>
          </cell>
          <cell r="Z17">
            <v>7767158</v>
          </cell>
          <cell r="AA17">
            <v>7767158</v>
          </cell>
          <cell r="AF17">
            <v>1028787.03</v>
          </cell>
          <cell r="AG17">
            <v>1028787.03</v>
          </cell>
          <cell r="AL17">
            <v>0</v>
          </cell>
          <cell r="AM17">
            <v>0</v>
          </cell>
          <cell r="AR17">
            <v>108990</v>
          </cell>
          <cell r="AS17">
            <v>108990</v>
          </cell>
          <cell r="AX17">
            <v>0</v>
          </cell>
          <cell r="AY17">
            <v>0</v>
          </cell>
          <cell r="BD17">
            <v>0</v>
          </cell>
          <cell r="BJ17">
            <v>0</v>
          </cell>
          <cell r="BP17">
            <v>36476.430000000008</v>
          </cell>
          <cell r="BQ17">
            <v>31643.67</v>
          </cell>
          <cell r="BV17">
            <v>263959.05</v>
          </cell>
          <cell r="BW17">
            <v>263959.05</v>
          </cell>
          <cell r="CB17">
            <v>56338</v>
          </cell>
          <cell r="CC17">
            <v>56338</v>
          </cell>
        </row>
        <row r="18">
          <cell r="H18">
            <v>1512</v>
          </cell>
          <cell r="I18">
            <v>1512</v>
          </cell>
          <cell r="N18">
            <v>839850</v>
          </cell>
          <cell r="O18">
            <v>766100</v>
          </cell>
          <cell r="T18">
            <v>3648226</v>
          </cell>
          <cell r="U18">
            <v>3648225</v>
          </cell>
          <cell r="Z18">
            <v>15226095</v>
          </cell>
          <cell r="AA18">
            <v>15226095</v>
          </cell>
          <cell r="AF18">
            <v>348875.57</v>
          </cell>
          <cell r="AG18">
            <v>348875.57</v>
          </cell>
          <cell r="AL18">
            <v>0</v>
          </cell>
          <cell r="AM18">
            <v>0</v>
          </cell>
          <cell r="AR18">
            <v>24049740</v>
          </cell>
          <cell r="AS18">
            <v>24049740</v>
          </cell>
          <cell r="AX18">
            <v>311538</v>
          </cell>
          <cell r="AY18">
            <v>311538</v>
          </cell>
          <cell r="BD18">
            <v>0</v>
          </cell>
          <cell r="BJ18">
            <v>0</v>
          </cell>
          <cell r="BP18">
            <v>83374.709999999992</v>
          </cell>
          <cell r="BQ18">
            <v>79891.950000000012</v>
          </cell>
          <cell r="BV18">
            <v>429210.64999999997</v>
          </cell>
          <cell r="BW18">
            <v>429210.64999999997</v>
          </cell>
          <cell r="CB18">
            <v>119718.25</v>
          </cell>
          <cell r="CC18">
            <v>119718.25</v>
          </cell>
        </row>
        <row r="19">
          <cell r="H19">
            <v>0</v>
          </cell>
          <cell r="I19">
            <v>0</v>
          </cell>
          <cell r="N19">
            <v>0</v>
          </cell>
          <cell r="O19">
            <v>0</v>
          </cell>
          <cell r="T19">
            <v>7000000</v>
          </cell>
          <cell r="U19">
            <v>6999998</v>
          </cell>
          <cell r="Z19">
            <v>4700000</v>
          </cell>
          <cell r="AA19">
            <v>4700000</v>
          </cell>
          <cell r="AF19">
            <v>448000</v>
          </cell>
          <cell r="AG19">
            <v>448000</v>
          </cell>
          <cell r="AL19">
            <v>0</v>
          </cell>
          <cell r="AM19">
            <v>0</v>
          </cell>
          <cell r="AR19">
            <v>0</v>
          </cell>
          <cell r="AX19">
            <v>0</v>
          </cell>
          <cell r="AY19">
            <v>0</v>
          </cell>
          <cell r="BD19">
            <v>0</v>
          </cell>
          <cell r="BJ19">
            <v>0</v>
          </cell>
          <cell r="BP19">
            <v>15632.760000000004</v>
          </cell>
          <cell r="BQ19">
            <v>11200</v>
          </cell>
          <cell r="BV19">
            <v>345752.68</v>
          </cell>
          <cell r="BW19">
            <v>345752.68</v>
          </cell>
          <cell r="CB19">
            <v>70422.5</v>
          </cell>
          <cell r="CC19">
            <v>70422.5</v>
          </cell>
        </row>
        <row r="20">
          <cell r="H20">
            <v>0</v>
          </cell>
          <cell r="I20">
            <v>0</v>
          </cell>
          <cell r="N20">
            <v>2249630</v>
          </cell>
          <cell r="O20">
            <v>2249630</v>
          </cell>
          <cell r="T20">
            <v>0</v>
          </cell>
          <cell r="Z20">
            <v>12248655</v>
          </cell>
          <cell r="AA20">
            <v>12248655</v>
          </cell>
          <cell r="AF20">
            <v>5739600</v>
          </cell>
          <cell r="AG20">
            <v>5439600</v>
          </cell>
          <cell r="AL20">
            <v>0</v>
          </cell>
          <cell r="AM20">
            <v>0</v>
          </cell>
          <cell r="AR20">
            <v>3213564</v>
          </cell>
          <cell r="AS20">
            <v>3167802.4700000007</v>
          </cell>
          <cell r="AX20">
            <v>0</v>
          </cell>
          <cell r="AY20">
            <v>0</v>
          </cell>
          <cell r="BD20">
            <v>0</v>
          </cell>
          <cell r="BJ20">
            <v>0</v>
          </cell>
          <cell r="BP20">
            <v>67741.95</v>
          </cell>
          <cell r="BQ20">
            <v>64609.19</v>
          </cell>
          <cell r="BV20">
            <v>525789.32000000007</v>
          </cell>
          <cell r="BW20">
            <v>518613.51000000007</v>
          </cell>
          <cell r="CB20">
            <v>119718.25</v>
          </cell>
          <cell r="CC20">
            <v>119718.25</v>
          </cell>
        </row>
        <row r="21">
          <cell r="H21">
            <v>0</v>
          </cell>
          <cell r="I21">
            <v>0</v>
          </cell>
          <cell r="N21">
            <v>1827450</v>
          </cell>
          <cell r="O21">
            <v>1827450</v>
          </cell>
          <cell r="T21">
            <v>6000000</v>
          </cell>
          <cell r="U21">
            <v>6000000</v>
          </cell>
          <cell r="Z21">
            <v>5064110</v>
          </cell>
          <cell r="AA21">
            <v>5064110</v>
          </cell>
          <cell r="AF21">
            <v>978774.14</v>
          </cell>
          <cell r="AG21">
            <v>978774.14</v>
          </cell>
          <cell r="AL21">
            <v>0</v>
          </cell>
          <cell r="AM21">
            <v>0</v>
          </cell>
          <cell r="AR21">
            <v>0</v>
          </cell>
          <cell r="AX21">
            <v>0</v>
          </cell>
          <cell r="AY21">
            <v>0</v>
          </cell>
          <cell r="BD21">
            <v>0</v>
          </cell>
          <cell r="BJ21">
            <v>0</v>
          </cell>
          <cell r="BP21">
            <v>0</v>
          </cell>
          <cell r="BQ21">
            <v>0</v>
          </cell>
          <cell r="BV21">
            <v>365286.95000000007</v>
          </cell>
          <cell r="BW21">
            <v>365286.95000000007</v>
          </cell>
          <cell r="CB21">
            <v>126760.5</v>
          </cell>
          <cell r="CC21">
            <v>126760.5</v>
          </cell>
        </row>
        <row r="22">
          <cell r="H22">
            <v>0</v>
          </cell>
          <cell r="I22">
            <v>0</v>
          </cell>
          <cell r="N22">
            <v>1435050</v>
          </cell>
          <cell r="O22">
            <v>1435050</v>
          </cell>
          <cell r="T22">
            <v>0</v>
          </cell>
          <cell r="Z22">
            <v>750000</v>
          </cell>
          <cell r="AA22">
            <v>750000</v>
          </cell>
          <cell r="AF22">
            <v>814700</v>
          </cell>
          <cell r="AG22">
            <v>814700</v>
          </cell>
          <cell r="AL22">
            <v>0</v>
          </cell>
          <cell r="AM22">
            <v>0</v>
          </cell>
          <cell r="AR22">
            <v>0</v>
          </cell>
          <cell r="AX22">
            <v>0</v>
          </cell>
          <cell r="AY22">
            <v>0</v>
          </cell>
          <cell r="BD22">
            <v>0</v>
          </cell>
          <cell r="BJ22">
            <v>7084000</v>
          </cell>
          <cell r="BK22">
            <v>7084000</v>
          </cell>
          <cell r="BP22">
            <v>72952.87000000001</v>
          </cell>
          <cell r="BQ22">
            <v>72952.87000000001</v>
          </cell>
          <cell r="BV22">
            <v>187332.86000000002</v>
          </cell>
          <cell r="BW22">
            <v>187332.86000000002</v>
          </cell>
          <cell r="CB22">
            <v>105633.75</v>
          </cell>
          <cell r="CC22">
            <v>105633.75</v>
          </cell>
        </row>
        <row r="23">
          <cell r="H23">
            <v>2520</v>
          </cell>
          <cell r="I23">
            <v>2520</v>
          </cell>
          <cell r="N23">
            <v>6295689</v>
          </cell>
          <cell r="O23">
            <v>6295689</v>
          </cell>
          <cell r="T23">
            <v>1342983</v>
          </cell>
          <cell r="U23">
            <v>1342983</v>
          </cell>
          <cell r="Z23">
            <v>12011880</v>
          </cell>
          <cell r="AA23">
            <v>11944481</v>
          </cell>
          <cell r="AF23">
            <v>1387673.69</v>
          </cell>
          <cell r="AG23">
            <v>1387673.69</v>
          </cell>
          <cell r="AL23">
            <v>0</v>
          </cell>
          <cell r="AM23">
            <v>0</v>
          </cell>
          <cell r="AR23">
            <v>0</v>
          </cell>
          <cell r="AX23">
            <v>0</v>
          </cell>
          <cell r="AY23">
            <v>0</v>
          </cell>
          <cell r="BD23">
            <v>0</v>
          </cell>
          <cell r="BJ23">
            <v>0</v>
          </cell>
          <cell r="BP23">
            <v>57320.099999999984</v>
          </cell>
          <cell r="BQ23">
            <v>28610.92</v>
          </cell>
          <cell r="BV23">
            <v>664850.85000000009</v>
          </cell>
          <cell r="BW23">
            <v>664850.85000000009</v>
          </cell>
          <cell r="CB23">
            <v>176056.25</v>
          </cell>
          <cell r="CC23">
            <v>176056.25</v>
          </cell>
        </row>
        <row r="24">
          <cell r="H24">
            <v>505</v>
          </cell>
          <cell r="I24">
            <v>505</v>
          </cell>
          <cell r="N24">
            <v>0</v>
          </cell>
          <cell r="O24">
            <v>0</v>
          </cell>
          <cell r="T24">
            <v>2999998</v>
          </cell>
          <cell r="U24">
            <v>2997459</v>
          </cell>
          <cell r="Z24">
            <v>2072940</v>
          </cell>
          <cell r="AA24">
            <v>2072940</v>
          </cell>
          <cell r="AF24">
            <v>1300567.55</v>
          </cell>
          <cell r="AG24">
            <v>1269403.72</v>
          </cell>
          <cell r="AL24">
            <v>0</v>
          </cell>
          <cell r="AM24">
            <v>0</v>
          </cell>
          <cell r="AR24">
            <v>0</v>
          </cell>
          <cell r="AX24">
            <v>0</v>
          </cell>
          <cell r="AY24">
            <v>0</v>
          </cell>
          <cell r="BD24">
            <v>0</v>
          </cell>
          <cell r="BJ24">
            <v>0</v>
          </cell>
          <cell r="BP24">
            <v>83374.719999999987</v>
          </cell>
          <cell r="BQ24">
            <v>83374.719999999987</v>
          </cell>
          <cell r="BV24">
            <v>463493.5</v>
          </cell>
          <cell r="BW24">
            <v>463493.5</v>
          </cell>
          <cell r="CB24">
            <v>105633.75</v>
          </cell>
          <cell r="CC24">
            <v>105633.75</v>
          </cell>
        </row>
        <row r="25">
          <cell r="H25">
            <v>0</v>
          </cell>
          <cell r="I25">
            <v>0</v>
          </cell>
          <cell r="N25">
            <v>4029314.5</v>
          </cell>
          <cell r="O25">
            <v>4029314.5</v>
          </cell>
          <cell r="T25">
            <v>2830497</v>
          </cell>
          <cell r="U25">
            <v>2830497.0000000009</v>
          </cell>
          <cell r="Z25">
            <v>3465450</v>
          </cell>
          <cell r="AA25">
            <v>3397949.98</v>
          </cell>
          <cell r="AF25">
            <v>2304191</v>
          </cell>
          <cell r="AG25">
            <v>2304191</v>
          </cell>
          <cell r="AL25">
            <v>0</v>
          </cell>
          <cell r="AM25">
            <v>0</v>
          </cell>
          <cell r="AR25">
            <v>285000</v>
          </cell>
          <cell r="AS25">
            <v>285000</v>
          </cell>
          <cell r="AX25">
            <v>0</v>
          </cell>
          <cell r="AY25">
            <v>0</v>
          </cell>
          <cell r="BD25">
            <v>0</v>
          </cell>
          <cell r="BJ25">
            <v>0</v>
          </cell>
          <cell r="BP25">
            <v>151116.64000000001</v>
          </cell>
          <cell r="BQ25">
            <v>151116.64000000001</v>
          </cell>
          <cell r="BV25">
            <v>358716.13</v>
          </cell>
          <cell r="BW25">
            <v>358716.13</v>
          </cell>
          <cell r="CB25">
            <v>161972.75</v>
          </cell>
          <cell r="CC25">
            <v>161972.75</v>
          </cell>
        </row>
      </sheetData>
      <sheetData sheetId="4">
        <row r="8">
          <cell r="D8">
            <v>1630000</v>
          </cell>
        </row>
      </sheetData>
      <sheetData sheetId="5"/>
      <sheetData sheetId="6">
        <row r="36">
          <cell r="B36">
            <v>1920470440.5</v>
          </cell>
          <cell r="D36">
            <v>1066900340.5</v>
          </cell>
          <cell r="E36">
            <v>1064934541.8399999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ые МБТ_Хранилище"/>
      <sheetName val="доля  иных   МБТ"/>
      <sheetName val="Финансовая  помощь  (план)"/>
      <sheetName val="Финансовая  помощь  (факт)"/>
      <sheetName val="Свод по районам и городам"/>
      <sheetName val="Расходы  без  учета  МБТ (план)"/>
      <sheetName val="Расходы  за  счет  МБТ  (план)"/>
      <sheetName val="Итого расходов по отраслям_план"/>
      <sheetName val="Расходы  по отраслям_точно_план"/>
      <sheetName val="Проект  бюджета"/>
      <sheetName val="Регулирование  МР  и  ГО"/>
      <sheetName val="Регулирование  БП"/>
      <sheetName val="Регулирование  КБ"/>
      <sheetName val="Доходы  МР  и  ГО  на  3  года"/>
      <sheetName val="Доходы  МР и  ГО  на  3  года_1"/>
      <sheetName val="Доходы  МР и  ГО  на 3 года_3 "/>
      <sheetName val="Расходы  МР  и  ГО  на  3  года"/>
      <sheetName val="Бюджет  МР  и  ГО"/>
      <sheetName val="Бюджет  поселений"/>
      <sheetName val="Консолидированный  бюджет  МО"/>
      <sheetName val="Приложен. по нормативам МР и ГО"/>
      <sheetName val="Приложение по нормативам_акцизы"/>
      <sheetName val="Прилож. по дотации_ФФПМР_план"/>
      <sheetName val="Прилож. по дотации_ФФПМР_факт "/>
      <sheetName val="Прил. дотации_ФФПМР_18-19_план"/>
      <sheetName val="Прил. дотации_ФФПМР_18-19_факт"/>
      <sheetName val="Прилож. по дотации_ФФПП_план"/>
      <sheetName val="Прилож. по дотации_ФФПП_факт"/>
      <sheetName val="Прил. по дотац._ФФПП_18-19_план"/>
      <sheetName val="Прил. по дотац._ФФПП_18-19_факт"/>
      <sheetName val="Дотация  из ФСМБ_МР  и  ГО_план"/>
      <sheetName val="Дотация  из  ФСМБ_МР и  ГО_факт"/>
      <sheetName val="Дотация  из  ФСМБ_БП_план"/>
      <sheetName val="Дотация  из  ФСМБ_БП_факт"/>
      <sheetName val="Прил. по субвенции_МР_ОФК_план"/>
      <sheetName val="вставка  в  закон"/>
      <sheetName val="Прил. по субвенции_МР_ОФК_факт"/>
      <sheetName val="Прилож. по субвении_БП_ОФК_план"/>
      <sheetName val="Прилож. по субвении_БП_ОФК_факт"/>
      <sheetName val="Прил. субвенц_МР_ОФК_18-19 план"/>
      <sheetName val="Прил. субвенц_МР_ОФК_18-19 факт"/>
      <sheetName val="План по субвенции_МР_2017-2019"/>
      <sheetName val="Прил. субвен_БП_ОФК_18-19 план"/>
      <sheetName val="Прил. субвен._БП_ОФК_18-19 факт"/>
      <sheetName val="Субвенция,  иные  МБТ_2017-2019"/>
      <sheetName val="Прил. по дотации на гранты_ 1"/>
      <sheetName val="Прил. по дотации на гранты_2"/>
      <sheetName val="Прил. по дотации на гранты_3"/>
      <sheetName val="Прил. по дотации на гранты_4"/>
      <sheetName val="Прил. по дотации на гранты_ 5"/>
      <sheetName val="Дотация  2017 - 2019"/>
      <sheetName val="Дотация  поселениям_2017 - 2019"/>
      <sheetName val="Дотация  из  ОБ_план"/>
      <sheetName val="Дотация  из  ОБ_факт"/>
      <sheetName val="Субвенция_план"/>
      <sheetName val="Субвенция_факт"/>
      <sheetName val="Субвенция  ВУС_Хранилище"/>
      <sheetName val="Субвенция  ВУС_для  ограничений"/>
      <sheetName val="Субсидия_2017-2019_план"/>
      <sheetName val="Субсидия_2017-2019_факт"/>
      <sheetName val="Субсидия  из  ФСР_факт"/>
      <sheetName val="Субсидия  из  ФСР_факт_2"/>
      <sheetName val="Субсидия  на  капвложения_факт"/>
      <sheetName val="Нераспределенная  субсидия"/>
      <sheetName val="Субсидия  на  культуру"/>
      <sheetName val="Иные межбюджетные трансферты"/>
      <sheetName val="Фонды 2017-2019_для закона_план"/>
      <sheetName val="Фонды 2017-2019_для закона_ (2)"/>
      <sheetName val="Фонды 2016-2019_для закона_факт"/>
      <sheetName val="МБТ  для  бюджета  для  граждан"/>
      <sheetName val="ПНО_2017-2019_план"/>
      <sheetName val="Факт  средств  из  ОБ_год "/>
      <sheetName val="Отклонение руб.коп. от тыс.руб."/>
      <sheetName val="Сводная  таблица"/>
      <sheetName val="Капвложения по отраслям_факт"/>
      <sheetName val="План  и  факт  по  разделам"/>
      <sheetName val="Субсидия  на  сельск. хозяйство"/>
      <sheetName val="Доходы  МР  и  ГО  на  3 года_2"/>
      <sheetName val="Субсидия  из  ОБ_план"/>
      <sheetName val="Субсидия  из  ОБ_факт"/>
      <sheetName val="Субвенция  всего_2017-2019"/>
      <sheetName val="иные МБТ (вручную) (3)"/>
      <sheetName val="Приложение по нормативам БП"/>
      <sheetName val="Прочие  безвозмезд. поступления"/>
      <sheetName val="иные МБТ_2  вариант"/>
      <sheetName val="иные МБТ_1  вариант"/>
      <sheetName val="иные МБТ"/>
    </sheetNames>
    <sheetDataSet>
      <sheetData sheetId="0"/>
      <sheetData sheetId="1">
        <row r="33">
          <cell r="C33">
            <v>-35102.676673999871</v>
          </cell>
        </row>
      </sheetData>
      <sheetData sheetId="2">
        <row r="11">
          <cell r="E11">
            <v>78906.600000000006</v>
          </cell>
        </row>
      </sheetData>
      <sheetData sheetId="3">
        <row r="11">
          <cell r="AU11">
            <v>1242.8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B7">
            <v>150485.5</v>
          </cell>
        </row>
      </sheetData>
      <sheetData sheetId="14">
        <row r="7">
          <cell r="B7">
            <v>107215.7</v>
          </cell>
        </row>
      </sheetData>
      <sheetData sheetId="15"/>
      <sheetData sheetId="16">
        <row r="7">
          <cell r="B7">
            <v>142905.9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6">
          <cell r="C16">
            <v>0</v>
          </cell>
        </row>
      </sheetData>
      <sheetData sheetId="35"/>
      <sheetData sheetId="36">
        <row r="16">
          <cell r="C16">
            <v>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9">
          <cell r="AC9">
            <v>250000</v>
          </cell>
        </row>
      </sheetData>
      <sheetData sheetId="54"/>
      <sheetData sheetId="55"/>
      <sheetData sheetId="56"/>
      <sheetData sheetId="57"/>
      <sheetData sheetId="58"/>
      <sheetData sheetId="59"/>
      <sheetData sheetId="60">
        <row r="10">
          <cell r="C10">
            <v>57369955.849999994</v>
          </cell>
        </row>
      </sheetData>
      <sheetData sheetId="61">
        <row r="10">
          <cell r="P10">
            <v>13595000</v>
          </cell>
        </row>
      </sheetData>
      <sheetData sheetId="62"/>
      <sheetData sheetId="63"/>
      <sheetData sheetId="64"/>
      <sheetData sheetId="65">
        <row r="10">
          <cell r="B10">
            <v>0</v>
          </cell>
        </row>
      </sheetData>
      <sheetData sheetId="66"/>
      <sheetData sheetId="67"/>
      <sheetData sheetId="68"/>
      <sheetData sheetId="69"/>
      <sheetData sheetId="70"/>
      <sheetData sheetId="71">
        <row r="4">
          <cell r="D4" t="str">
            <v>ПО  СОСТОЯНИЮ  НА  1  ЯНВАРЯ  2018  ГОДА</v>
          </cell>
        </row>
      </sheetData>
      <sheetData sheetId="72"/>
      <sheetData sheetId="73">
        <row r="34">
          <cell r="D34">
            <v>2763793082</v>
          </cell>
          <cell r="F34">
            <v>4748248948.1599998</v>
          </cell>
          <cell r="G34">
            <v>4596038753.8400002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B45"/>
  <sheetViews>
    <sheetView tabSelected="1" topLeftCell="A10" zoomScale="60" zoomScaleNormal="60" zoomScaleSheetLayoutView="50" workbookViewId="0">
      <pane xSplit="8" ySplit="4" topLeftCell="BI36" activePane="bottomRight" state="frozen"/>
      <selection activeCell="A10" sqref="A10"/>
      <selection pane="topRight" activeCell="I10" sqref="I10"/>
      <selection pane="bottomLeft" activeCell="A14" sqref="A14"/>
      <selection pane="bottomRight" activeCell="K41" sqref="K41"/>
    </sheetView>
  </sheetViews>
  <sheetFormatPr defaultColWidth="8.85546875" defaultRowHeight="12.75" x14ac:dyDescent="0.2"/>
  <cols>
    <col min="1" max="1" width="23.5703125" style="10" customWidth="1"/>
    <col min="2" max="2" width="17.85546875" style="10" customWidth="1"/>
    <col min="3" max="3" width="19" style="10" customWidth="1"/>
    <col min="4" max="4" width="16.5703125" style="10" hidden="1" customWidth="1"/>
    <col min="5" max="5" width="19" style="10" hidden="1" customWidth="1"/>
    <col min="6" max="6" width="16.5703125" style="10" hidden="1" customWidth="1"/>
    <col min="7" max="7" width="17.5703125" style="10" hidden="1" customWidth="1"/>
    <col min="8" max="8" width="15" style="10" customWidth="1"/>
    <col min="9" max="11" width="20.5703125" style="10" customWidth="1"/>
    <col min="12" max="20" width="15" style="10" customWidth="1"/>
    <col min="21" max="27" width="17" style="10" customWidth="1"/>
    <col min="28" max="28" width="17.42578125" style="10" customWidth="1"/>
    <col min="29" max="29" width="14.5703125" style="10" customWidth="1"/>
    <col min="30" max="30" width="16.7109375" style="10" customWidth="1"/>
    <col min="31" max="31" width="17.42578125" style="10" customWidth="1"/>
    <col min="32" max="32" width="14.5703125" style="10" customWidth="1"/>
    <col min="33" max="35" width="18.42578125" style="10" customWidth="1"/>
    <col min="36" max="38" width="15.42578125" style="10" customWidth="1"/>
    <col min="39" max="39" width="16.85546875" style="10" customWidth="1"/>
    <col min="40" max="40" width="17.140625" style="10" customWidth="1"/>
    <col min="41" max="50" width="15.42578125" style="10" customWidth="1"/>
    <col min="51" max="53" width="21.7109375" style="10" customWidth="1"/>
    <col min="54" max="59" width="15.42578125" style="10" customWidth="1"/>
    <col min="60" max="60" width="17.28515625" style="10" customWidth="1"/>
    <col min="61" max="61" width="17.85546875" style="10" customWidth="1"/>
    <col min="62" max="62" width="15.42578125" style="10" customWidth="1"/>
    <col min="63" max="63" width="17.5703125" style="10" customWidth="1"/>
    <col min="64" max="64" width="17.85546875" style="10" customWidth="1"/>
    <col min="65" max="68" width="15.42578125" style="10" customWidth="1"/>
    <col min="69" max="70" width="17.140625" style="10" customWidth="1"/>
    <col min="71" max="71" width="15.42578125" style="10" customWidth="1"/>
    <col min="72" max="73" width="17.5703125" style="10" customWidth="1"/>
    <col min="74" max="74" width="15.42578125" style="10" customWidth="1"/>
    <col min="75" max="75" width="18.7109375" style="10" customWidth="1"/>
    <col min="76" max="76" width="17.85546875" style="10" customWidth="1"/>
    <col min="77" max="83" width="15.42578125" style="10" customWidth="1"/>
    <col min="84" max="84" width="18.140625" style="10" customWidth="1"/>
    <col min="85" max="85" width="16.85546875" style="10" customWidth="1"/>
    <col min="86" max="86" width="16.7109375" style="10" customWidth="1"/>
    <col min="87" max="87" width="18" style="10" customWidth="1"/>
    <col min="88" max="88" width="16.7109375" style="10" customWidth="1"/>
    <col min="89" max="89" width="17.140625" style="10" customWidth="1"/>
    <col min="90" max="92" width="18.140625" style="10" customWidth="1"/>
    <col min="93" max="95" width="21.140625" style="10" customWidth="1"/>
    <col min="96" max="98" width="21.140625" style="10" hidden="1" customWidth="1"/>
    <col min="99" max="101" width="24.42578125" style="10" customWidth="1"/>
    <col min="102" max="102" width="16.5703125" style="10" customWidth="1"/>
    <col min="103" max="103" width="16.42578125" style="10" customWidth="1"/>
    <col min="104" max="104" width="16" style="10" customWidth="1"/>
    <col min="105" max="105" width="16.140625" style="10" customWidth="1"/>
    <col min="106" max="106" width="15.140625" style="10" customWidth="1"/>
    <col min="107" max="110" width="17.5703125" style="10" customWidth="1"/>
    <col min="111" max="116" width="14.42578125" style="10" customWidth="1"/>
    <col min="117" max="122" width="15" style="10" customWidth="1"/>
    <col min="123" max="125" width="17.28515625" style="10" customWidth="1"/>
    <col min="126" max="127" width="14.140625" style="10" customWidth="1"/>
    <col min="128" max="128" width="16" style="10" customWidth="1"/>
    <col min="129" max="131" width="17.5703125" style="10" customWidth="1"/>
    <col min="132" max="132" width="18.42578125" style="10" customWidth="1"/>
    <col min="133" max="133" width="17.5703125" style="10" customWidth="1"/>
    <col min="134" max="134" width="15" style="10" customWidth="1"/>
    <col min="135" max="135" width="16.7109375" style="10" customWidth="1"/>
    <col min="136" max="136" width="17.7109375" style="10" customWidth="1"/>
    <col min="137" max="139" width="14.5703125" style="10" customWidth="1"/>
    <col min="140" max="140" width="16.5703125" style="10" customWidth="1"/>
    <col min="141" max="146" width="14.5703125" style="10" customWidth="1"/>
    <col min="147" max="155" width="15.42578125" style="10" customWidth="1"/>
    <col min="156" max="157" width="17.5703125" style="10" customWidth="1"/>
    <col min="158" max="158" width="16.7109375" style="10" customWidth="1"/>
    <col min="159" max="16384" width="8.85546875" style="10"/>
  </cols>
  <sheetData>
    <row r="2" spans="1:158" ht="18" x14ac:dyDescent="0.25">
      <c r="B2" s="11"/>
      <c r="C2" s="11"/>
      <c r="D2" s="11"/>
      <c r="E2" s="11"/>
      <c r="F2" s="11"/>
      <c r="L2" s="12" t="s">
        <v>0</v>
      </c>
      <c r="U2" s="11"/>
      <c r="V2" s="11"/>
      <c r="W2" s="11"/>
      <c r="X2" s="11"/>
      <c r="Y2" s="11"/>
      <c r="Z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</row>
    <row r="3" spans="1:158" ht="18" x14ac:dyDescent="0.25">
      <c r="B3" s="11"/>
      <c r="C3" s="11"/>
      <c r="D3" s="11"/>
      <c r="E3" s="11"/>
      <c r="F3" s="11"/>
      <c r="G3" s="13"/>
      <c r="M3" s="14" t="str">
        <f>'[2]Исполнение  по  субвенции'!N3</f>
        <v>ПО  СОСТОЯНИЮ  НА  1  ЯНВАРЯ  2018  ГОДА</v>
      </c>
      <c r="U3" s="11"/>
      <c r="V3" s="11"/>
      <c r="W3" s="11"/>
      <c r="X3" s="11"/>
      <c r="Y3" s="11"/>
      <c r="Z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</row>
    <row r="4" spans="1:158" ht="10.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</row>
    <row r="5" spans="1:158" s="17" customFormat="1" ht="16.5" customHeight="1" thickBot="1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EW5" s="16" t="s">
        <v>1</v>
      </c>
    </row>
    <row r="6" spans="1:158" s="23" customFormat="1" ht="18" customHeight="1" thickBot="1" x14ac:dyDescent="0.3">
      <c r="A6" s="125" t="s">
        <v>2</v>
      </c>
      <c r="B6" s="129" t="s">
        <v>3</v>
      </c>
      <c r="C6" s="130"/>
      <c r="D6" s="130"/>
      <c r="E6" s="130"/>
      <c r="F6" s="130"/>
      <c r="G6" s="130"/>
      <c r="H6" s="131"/>
      <c r="I6" s="18"/>
      <c r="J6" s="18"/>
      <c r="K6" s="18"/>
      <c r="L6" s="18" t="s">
        <v>4</v>
      </c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9"/>
      <c r="BL6" s="19"/>
      <c r="BM6" s="19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20"/>
      <c r="CY6" s="20"/>
      <c r="CZ6" s="21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9"/>
      <c r="EC6" s="19"/>
      <c r="ED6" s="19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9"/>
      <c r="FA6" s="19"/>
      <c r="FB6" s="22"/>
    </row>
    <row r="7" spans="1:158" s="27" customFormat="1" ht="102.6" customHeight="1" thickBot="1" x14ac:dyDescent="0.25">
      <c r="A7" s="126"/>
      <c r="B7" s="132"/>
      <c r="C7" s="133"/>
      <c r="D7" s="133"/>
      <c r="E7" s="133"/>
      <c r="F7" s="133"/>
      <c r="G7" s="133"/>
      <c r="H7" s="134"/>
      <c r="I7" s="114" t="s">
        <v>5</v>
      </c>
      <c r="J7" s="114"/>
      <c r="K7" s="115"/>
      <c r="L7" s="110" t="s">
        <v>6</v>
      </c>
      <c r="M7" s="111"/>
      <c r="N7" s="111"/>
      <c r="O7" s="111"/>
      <c r="P7" s="111"/>
      <c r="Q7" s="112"/>
      <c r="R7" s="113" t="s">
        <v>7</v>
      </c>
      <c r="S7" s="114"/>
      <c r="T7" s="114"/>
      <c r="U7" s="114"/>
      <c r="V7" s="114"/>
      <c r="W7" s="114"/>
      <c r="X7" s="114"/>
      <c r="Y7" s="114"/>
      <c r="Z7" s="114"/>
      <c r="AA7" s="24"/>
      <c r="AB7" s="24"/>
      <c r="AC7" s="24"/>
      <c r="AD7" s="24"/>
      <c r="AE7" s="24"/>
      <c r="AF7" s="25"/>
      <c r="AG7" s="110" t="s">
        <v>8</v>
      </c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2"/>
      <c r="AY7" s="110" t="s">
        <v>9</v>
      </c>
      <c r="AZ7" s="111"/>
      <c r="BA7" s="111"/>
      <c r="BB7" s="111"/>
      <c r="BC7" s="111"/>
      <c r="BD7" s="112"/>
      <c r="BE7" s="113" t="s">
        <v>10</v>
      </c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5"/>
      <c r="CF7" s="110" t="s">
        <v>11</v>
      </c>
      <c r="CG7" s="111"/>
      <c r="CH7" s="111"/>
      <c r="CI7" s="111"/>
      <c r="CJ7" s="111"/>
      <c r="CK7" s="112"/>
      <c r="CL7" s="26"/>
      <c r="CM7" s="24"/>
      <c r="CN7" s="25"/>
      <c r="CO7" s="113" t="s">
        <v>12</v>
      </c>
      <c r="CP7" s="114"/>
      <c r="CQ7" s="114"/>
      <c r="CR7" s="114"/>
      <c r="CS7" s="114"/>
      <c r="CT7" s="114"/>
      <c r="CU7" s="114"/>
      <c r="CV7" s="114"/>
      <c r="CW7" s="115"/>
      <c r="CX7" s="110" t="s">
        <v>13</v>
      </c>
      <c r="CY7" s="111"/>
      <c r="CZ7" s="112"/>
      <c r="DA7" s="113" t="s">
        <v>14</v>
      </c>
      <c r="DB7" s="114"/>
      <c r="DC7" s="114"/>
      <c r="DD7" s="114"/>
      <c r="DE7" s="114"/>
      <c r="DF7" s="11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5"/>
      <c r="DY7" s="26"/>
      <c r="DZ7" s="24"/>
      <c r="EA7" s="25"/>
      <c r="EB7" s="113" t="s">
        <v>15</v>
      </c>
      <c r="EC7" s="114"/>
      <c r="ED7" s="114"/>
      <c r="EE7" s="114"/>
      <c r="EF7" s="114"/>
      <c r="EG7" s="114"/>
      <c r="EH7" s="114"/>
      <c r="EI7" s="114"/>
      <c r="EJ7" s="115"/>
      <c r="EK7" s="110" t="s">
        <v>16</v>
      </c>
      <c r="EL7" s="111"/>
      <c r="EM7" s="111"/>
      <c r="EN7" s="111"/>
      <c r="EO7" s="111"/>
      <c r="EP7" s="112"/>
      <c r="EQ7" s="110" t="s">
        <v>17</v>
      </c>
      <c r="ER7" s="111"/>
      <c r="ES7" s="111"/>
      <c r="ET7" s="111"/>
      <c r="EU7" s="111"/>
      <c r="EV7" s="111"/>
      <c r="EW7" s="111"/>
      <c r="EX7" s="111"/>
      <c r="EY7" s="112"/>
      <c r="EZ7" s="110" t="s">
        <v>18</v>
      </c>
      <c r="FA7" s="111"/>
      <c r="FB7" s="112"/>
    </row>
    <row r="8" spans="1:158" s="27" customFormat="1" ht="126.95" customHeight="1" thickBot="1" x14ac:dyDescent="0.25">
      <c r="A8" s="126"/>
      <c r="B8" s="132"/>
      <c r="C8" s="133"/>
      <c r="D8" s="133"/>
      <c r="E8" s="133"/>
      <c r="F8" s="133"/>
      <c r="G8" s="133"/>
      <c r="H8" s="134"/>
      <c r="I8" s="114" t="s">
        <v>19</v>
      </c>
      <c r="J8" s="114"/>
      <c r="K8" s="115"/>
      <c r="L8" s="113" t="s">
        <v>20</v>
      </c>
      <c r="M8" s="114"/>
      <c r="N8" s="114"/>
      <c r="O8" s="114"/>
      <c r="P8" s="114"/>
      <c r="Q8" s="115"/>
      <c r="R8" s="113" t="s">
        <v>21</v>
      </c>
      <c r="S8" s="114"/>
      <c r="T8" s="114"/>
      <c r="U8" s="114"/>
      <c r="V8" s="114"/>
      <c r="W8" s="114"/>
      <c r="X8" s="114"/>
      <c r="Y8" s="114"/>
      <c r="Z8" s="114"/>
      <c r="AA8" s="24"/>
      <c r="AB8" s="24"/>
      <c r="AC8" s="24"/>
      <c r="AD8" s="24"/>
      <c r="AE8" s="24"/>
      <c r="AF8" s="25"/>
      <c r="AG8" s="113" t="s">
        <v>22</v>
      </c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5"/>
      <c r="AY8" s="113" t="s">
        <v>23</v>
      </c>
      <c r="AZ8" s="114"/>
      <c r="BA8" s="114"/>
      <c r="BB8" s="114"/>
      <c r="BC8" s="114"/>
      <c r="BD8" s="115"/>
      <c r="BE8" s="113" t="s">
        <v>24</v>
      </c>
      <c r="BF8" s="114"/>
      <c r="BG8" s="114"/>
      <c r="BH8" s="114"/>
      <c r="BI8" s="114"/>
      <c r="BJ8" s="115"/>
      <c r="BK8" s="113" t="s">
        <v>25</v>
      </c>
      <c r="BL8" s="114"/>
      <c r="BM8" s="115"/>
      <c r="BN8" s="113" t="s">
        <v>26</v>
      </c>
      <c r="BO8" s="114"/>
      <c r="BP8" s="114"/>
      <c r="BQ8" s="114"/>
      <c r="BR8" s="114"/>
      <c r="BS8" s="11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5"/>
      <c r="CF8" s="113" t="s">
        <v>27</v>
      </c>
      <c r="CG8" s="114"/>
      <c r="CH8" s="114"/>
      <c r="CI8" s="114"/>
      <c r="CJ8" s="114"/>
      <c r="CK8" s="115"/>
      <c r="CM8" s="28"/>
      <c r="CN8" s="28"/>
      <c r="CO8" s="113" t="s">
        <v>28</v>
      </c>
      <c r="CP8" s="114"/>
      <c r="CQ8" s="114"/>
      <c r="CR8" s="114"/>
      <c r="CS8" s="114"/>
      <c r="CT8" s="114"/>
      <c r="CU8" s="114"/>
      <c r="CV8" s="114"/>
      <c r="CW8" s="115"/>
      <c r="CX8" s="113" t="s">
        <v>29</v>
      </c>
      <c r="CY8" s="114"/>
      <c r="CZ8" s="114"/>
      <c r="DA8" s="113" t="s">
        <v>30</v>
      </c>
      <c r="DB8" s="114"/>
      <c r="DC8" s="115"/>
      <c r="DD8" s="113" t="s">
        <v>31</v>
      </c>
      <c r="DE8" s="114"/>
      <c r="DF8" s="11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5"/>
      <c r="DV8" s="113" t="s">
        <v>32</v>
      </c>
      <c r="DW8" s="114"/>
      <c r="DX8" s="115"/>
      <c r="DZ8" s="28"/>
      <c r="EA8" s="28"/>
      <c r="EB8" s="113" t="s">
        <v>33</v>
      </c>
      <c r="EC8" s="114"/>
      <c r="ED8" s="114"/>
      <c r="EE8" s="114"/>
      <c r="EF8" s="114"/>
      <c r="EG8" s="115"/>
      <c r="EH8" s="113" t="s">
        <v>34</v>
      </c>
      <c r="EI8" s="114"/>
      <c r="EJ8" s="115"/>
      <c r="EK8" s="113" t="s">
        <v>35</v>
      </c>
      <c r="EL8" s="114"/>
      <c r="EM8" s="114"/>
      <c r="EN8" s="114"/>
      <c r="EO8" s="114"/>
      <c r="EP8" s="115"/>
      <c r="EQ8" s="113" t="s">
        <v>36</v>
      </c>
      <c r="ER8" s="114"/>
      <c r="ES8" s="114"/>
      <c r="ET8" s="114"/>
      <c r="EU8" s="114"/>
      <c r="EV8" s="114"/>
      <c r="EW8" s="114"/>
      <c r="EX8" s="114"/>
      <c r="EY8" s="115"/>
      <c r="EZ8" s="113" t="s">
        <v>37</v>
      </c>
      <c r="FA8" s="114"/>
      <c r="FB8" s="115"/>
    </row>
    <row r="9" spans="1:158" s="27" customFormat="1" ht="213" customHeight="1" thickBot="1" x14ac:dyDescent="0.25">
      <c r="A9" s="126"/>
      <c r="B9" s="132"/>
      <c r="C9" s="133"/>
      <c r="D9" s="133"/>
      <c r="E9" s="133"/>
      <c r="F9" s="133"/>
      <c r="G9" s="133"/>
      <c r="H9" s="134"/>
      <c r="I9" s="114" t="s">
        <v>38</v>
      </c>
      <c r="J9" s="114"/>
      <c r="K9" s="115"/>
      <c r="L9" s="113" t="s">
        <v>39</v>
      </c>
      <c r="M9" s="114"/>
      <c r="N9" s="115"/>
      <c r="O9" s="113" t="s">
        <v>40</v>
      </c>
      <c r="P9" s="114"/>
      <c r="Q9" s="115"/>
      <c r="R9" s="113" t="s">
        <v>41</v>
      </c>
      <c r="S9" s="114"/>
      <c r="T9" s="115"/>
      <c r="U9" s="113" t="s">
        <v>42</v>
      </c>
      <c r="V9" s="114"/>
      <c r="W9" s="115"/>
      <c r="X9" s="113" t="s">
        <v>43</v>
      </c>
      <c r="Y9" s="114"/>
      <c r="Z9" s="115"/>
      <c r="AA9" s="113" t="s">
        <v>44</v>
      </c>
      <c r="AB9" s="114"/>
      <c r="AC9" s="114"/>
      <c r="AD9" s="114"/>
      <c r="AE9" s="114"/>
      <c r="AF9" s="115"/>
      <c r="AG9" s="113" t="s">
        <v>45</v>
      </c>
      <c r="AH9" s="114"/>
      <c r="AI9" s="114"/>
      <c r="AJ9" s="113" t="s">
        <v>46</v>
      </c>
      <c r="AK9" s="114"/>
      <c r="AL9" s="115"/>
      <c r="AM9" s="113" t="s">
        <v>47</v>
      </c>
      <c r="AN9" s="114"/>
      <c r="AO9" s="115"/>
      <c r="AP9" s="113" t="s">
        <v>48</v>
      </c>
      <c r="AQ9" s="114"/>
      <c r="AR9" s="115"/>
      <c r="AS9" s="113" t="s">
        <v>49</v>
      </c>
      <c r="AT9" s="114"/>
      <c r="AU9" s="115"/>
      <c r="AV9" s="113" t="s">
        <v>50</v>
      </c>
      <c r="AW9" s="114"/>
      <c r="AX9" s="115"/>
      <c r="AY9" s="113" t="s">
        <v>51</v>
      </c>
      <c r="AZ9" s="114"/>
      <c r="BA9" s="115"/>
      <c r="BB9" s="113" t="s">
        <v>52</v>
      </c>
      <c r="BC9" s="114"/>
      <c r="BD9" s="115"/>
      <c r="BE9" s="113" t="s">
        <v>53</v>
      </c>
      <c r="BF9" s="114"/>
      <c r="BG9" s="115"/>
      <c r="BH9" s="113" t="s">
        <v>54</v>
      </c>
      <c r="BI9" s="114"/>
      <c r="BJ9" s="115"/>
      <c r="BK9" s="113" t="s">
        <v>55</v>
      </c>
      <c r="BL9" s="114"/>
      <c r="BM9" s="115"/>
      <c r="BN9" s="113" t="s">
        <v>56</v>
      </c>
      <c r="BO9" s="114"/>
      <c r="BP9" s="115"/>
      <c r="BQ9" s="113" t="s">
        <v>57</v>
      </c>
      <c r="BR9" s="114"/>
      <c r="BS9" s="115"/>
      <c r="BT9" s="113" t="s">
        <v>58</v>
      </c>
      <c r="BU9" s="114"/>
      <c r="BV9" s="115"/>
      <c r="BW9" s="113" t="s">
        <v>59</v>
      </c>
      <c r="BX9" s="114"/>
      <c r="BY9" s="115"/>
      <c r="BZ9" s="113" t="s">
        <v>60</v>
      </c>
      <c r="CA9" s="114"/>
      <c r="CB9" s="115"/>
      <c r="CC9" s="113" t="s">
        <v>61</v>
      </c>
      <c r="CD9" s="114"/>
      <c r="CE9" s="115"/>
      <c r="CF9" s="113" t="s">
        <v>62</v>
      </c>
      <c r="CG9" s="114"/>
      <c r="CH9" s="115"/>
      <c r="CI9" s="113" t="s">
        <v>63</v>
      </c>
      <c r="CJ9" s="114"/>
      <c r="CK9" s="115"/>
      <c r="CL9" s="113" t="s">
        <v>64</v>
      </c>
      <c r="CM9" s="114"/>
      <c r="CN9" s="115"/>
      <c r="CO9" s="113" t="s">
        <v>65</v>
      </c>
      <c r="CP9" s="114"/>
      <c r="CQ9" s="114"/>
      <c r="CR9" s="114"/>
      <c r="CS9" s="114"/>
      <c r="CT9" s="115"/>
      <c r="CU9" s="113" t="s">
        <v>66</v>
      </c>
      <c r="CV9" s="114"/>
      <c r="CW9" s="114"/>
      <c r="CX9" s="113" t="s">
        <v>67</v>
      </c>
      <c r="CY9" s="114"/>
      <c r="CZ9" s="115"/>
      <c r="DA9" s="113" t="s">
        <v>68</v>
      </c>
      <c r="DB9" s="114"/>
      <c r="DC9" s="115"/>
      <c r="DD9" s="113" t="s">
        <v>69</v>
      </c>
      <c r="DE9" s="114"/>
      <c r="DF9" s="115"/>
      <c r="DG9" s="113" t="s">
        <v>70</v>
      </c>
      <c r="DH9" s="114"/>
      <c r="DI9" s="115"/>
      <c r="DJ9" s="113" t="s">
        <v>71</v>
      </c>
      <c r="DK9" s="114"/>
      <c r="DL9" s="115"/>
      <c r="DM9" s="113" t="s">
        <v>72</v>
      </c>
      <c r="DN9" s="114"/>
      <c r="DO9" s="115"/>
      <c r="DP9" s="113" t="s">
        <v>73</v>
      </c>
      <c r="DQ9" s="114"/>
      <c r="DR9" s="115"/>
      <c r="DS9" s="113" t="s">
        <v>74</v>
      </c>
      <c r="DT9" s="114"/>
      <c r="DU9" s="114"/>
      <c r="DV9" s="113" t="s">
        <v>75</v>
      </c>
      <c r="DW9" s="114"/>
      <c r="DX9" s="115"/>
      <c r="DY9" s="113" t="s">
        <v>76</v>
      </c>
      <c r="DZ9" s="114"/>
      <c r="EA9" s="115"/>
      <c r="EB9" s="113" t="s">
        <v>77</v>
      </c>
      <c r="EC9" s="114"/>
      <c r="ED9" s="115"/>
      <c r="EE9" s="113" t="s">
        <v>78</v>
      </c>
      <c r="EF9" s="114"/>
      <c r="EG9" s="115"/>
      <c r="EH9" s="113" t="s">
        <v>79</v>
      </c>
      <c r="EI9" s="114"/>
      <c r="EJ9" s="115"/>
      <c r="EK9" s="113" t="s">
        <v>80</v>
      </c>
      <c r="EL9" s="114"/>
      <c r="EM9" s="115"/>
      <c r="EN9" s="113" t="s">
        <v>81</v>
      </c>
      <c r="EO9" s="114"/>
      <c r="EP9" s="115"/>
      <c r="EQ9" s="113" t="s">
        <v>82</v>
      </c>
      <c r="ER9" s="114"/>
      <c r="ES9" s="115"/>
      <c r="ET9" s="113" t="s">
        <v>83</v>
      </c>
      <c r="EU9" s="114"/>
      <c r="EV9" s="115"/>
      <c r="EW9" s="113" t="s">
        <v>84</v>
      </c>
      <c r="EX9" s="114"/>
      <c r="EY9" s="115"/>
      <c r="EZ9" s="113"/>
      <c r="FA9" s="114"/>
      <c r="FB9" s="115"/>
    </row>
    <row r="10" spans="1:158" s="23" customFormat="1" ht="249.95" customHeight="1" thickBot="1" x14ac:dyDescent="0.25">
      <c r="A10" s="127"/>
      <c r="B10" s="110"/>
      <c r="C10" s="111"/>
      <c r="D10" s="111"/>
      <c r="E10" s="111"/>
      <c r="F10" s="111"/>
      <c r="G10" s="111"/>
      <c r="H10" s="112"/>
      <c r="I10" s="120" t="s">
        <v>85</v>
      </c>
      <c r="J10" s="120"/>
      <c r="K10" s="121"/>
      <c r="L10" s="119" t="s">
        <v>86</v>
      </c>
      <c r="M10" s="120"/>
      <c r="N10" s="121"/>
      <c r="O10" s="119" t="s">
        <v>87</v>
      </c>
      <c r="P10" s="120"/>
      <c r="Q10" s="121"/>
      <c r="R10" s="110" t="s">
        <v>88</v>
      </c>
      <c r="S10" s="111"/>
      <c r="T10" s="112"/>
      <c r="U10" s="113" t="s">
        <v>89</v>
      </c>
      <c r="V10" s="114"/>
      <c r="W10" s="115"/>
      <c r="X10" s="110" t="s">
        <v>90</v>
      </c>
      <c r="Y10" s="111"/>
      <c r="Z10" s="112"/>
      <c r="AA10" s="113" t="s">
        <v>91</v>
      </c>
      <c r="AB10" s="114"/>
      <c r="AC10" s="115"/>
      <c r="AD10" s="113" t="s">
        <v>92</v>
      </c>
      <c r="AE10" s="114"/>
      <c r="AF10" s="115"/>
      <c r="AG10" s="110" t="s">
        <v>93</v>
      </c>
      <c r="AH10" s="111"/>
      <c r="AI10" s="112"/>
      <c r="AJ10" s="110" t="s">
        <v>94</v>
      </c>
      <c r="AK10" s="111"/>
      <c r="AL10" s="112"/>
      <c r="AM10" s="110" t="s">
        <v>95</v>
      </c>
      <c r="AN10" s="111"/>
      <c r="AO10" s="112"/>
      <c r="AP10" s="110" t="s">
        <v>96</v>
      </c>
      <c r="AQ10" s="111"/>
      <c r="AR10" s="112"/>
      <c r="AS10" s="110" t="s">
        <v>97</v>
      </c>
      <c r="AT10" s="111"/>
      <c r="AU10" s="112"/>
      <c r="AV10" s="110" t="s">
        <v>98</v>
      </c>
      <c r="AW10" s="111"/>
      <c r="AX10" s="112"/>
      <c r="AY10" s="110" t="s">
        <v>99</v>
      </c>
      <c r="AZ10" s="111"/>
      <c r="BA10" s="112"/>
      <c r="BB10" s="113" t="s">
        <v>100</v>
      </c>
      <c r="BC10" s="114"/>
      <c r="BD10" s="115"/>
      <c r="BE10" s="110" t="s">
        <v>101</v>
      </c>
      <c r="BF10" s="111"/>
      <c r="BG10" s="112"/>
      <c r="BH10" s="110" t="s">
        <v>102</v>
      </c>
      <c r="BI10" s="111"/>
      <c r="BJ10" s="112"/>
      <c r="BK10" s="110" t="s">
        <v>103</v>
      </c>
      <c r="BL10" s="111"/>
      <c r="BM10" s="112"/>
      <c r="BN10" s="110" t="s">
        <v>104</v>
      </c>
      <c r="BO10" s="111"/>
      <c r="BP10" s="112"/>
      <c r="BQ10" s="110" t="s">
        <v>105</v>
      </c>
      <c r="BR10" s="111"/>
      <c r="BS10" s="112"/>
      <c r="BT10" s="110" t="s">
        <v>106</v>
      </c>
      <c r="BU10" s="111"/>
      <c r="BV10" s="112"/>
      <c r="BW10" s="110" t="s">
        <v>107</v>
      </c>
      <c r="BX10" s="111"/>
      <c r="BY10" s="112"/>
      <c r="BZ10" s="110" t="s">
        <v>108</v>
      </c>
      <c r="CA10" s="111"/>
      <c r="CB10" s="112"/>
      <c r="CC10" s="113" t="s">
        <v>109</v>
      </c>
      <c r="CD10" s="114"/>
      <c r="CE10" s="115"/>
      <c r="CF10" s="110" t="s">
        <v>110</v>
      </c>
      <c r="CG10" s="111"/>
      <c r="CH10" s="112"/>
      <c r="CI10" s="110" t="s">
        <v>111</v>
      </c>
      <c r="CJ10" s="111"/>
      <c r="CK10" s="112"/>
      <c r="CL10" s="110" t="s">
        <v>112</v>
      </c>
      <c r="CM10" s="111"/>
      <c r="CN10" s="112"/>
      <c r="CO10" s="110" t="s">
        <v>113</v>
      </c>
      <c r="CP10" s="111"/>
      <c r="CQ10" s="112"/>
      <c r="CR10" s="122" t="s">
        <v>114</v>
      </c>
      <c r="CS10" s="123"/>
      <c r="CT10" s="124"/>
      <c r="CU10" s="110" t="s">
        <v>115</v>
      </c>
      <c r="CV10" s="111"/>
      <c r="CW10" s="112"/>
      <c r="CX10" s="113" t="s">
        <v>116</v>
      </c>
      <c r="CY10" s="114"/>
      <c r="CZ10" s="114"/>
      <c r="DA10" s="119" t="s">
        <v>117</v>
      </c>
      <c r="DB10" s="120"/>
      <c r="DC10" s="121"/>
      <c r="DD10" s="119" t="s">
        <v>118</v>
      </c>
      <c r="DE10" s="120"/>
      <c r="DF10" s="121"/>
      <c r="DG10" s="119" t="s">
        <v>119</v>
      </c>
      <c r="DH10" s="120"/>
      <c r="DI10" s="121"/>
      <c r="DJ10" s="119" t="s">
        <v>120</v>
      </c>
      <c r="DK10" s="120"/>
      <c r="DL10" s="121"/>
      <c r="DM10" s="119" t="s">
        <v>121</v>
      </c>
      <c r="DN10" s="120"/>
      <c r="DO10" s="121"/>
      <c r="DP10" s="119" t="s">
        <v>122</v>
      </c>
      <c r="DQ10" s="120"/>
      <c r="DR10" s="121"/>
      <c r="DS10" s="119" t="s">
        <v>123</v>
      </c>
      <c r="DT10" s="120"/>
      <c r="DU10" s="121"/>
      <c r="DV10" s="110" t="s">
        <v>124</v>
      </c>
      <c r="DW10" s="111"/>
      <c r="DX10" s="112"/>
      <c r="DY10" s="119" t="s">
        <v>125</v>
      </c>
      <c r="DZ10" s="120"/>
      <c r="EA10" s="120"/>
      <c r="EB10" s="119" t="s">
        <v>126</v>
      </c>
      <c r="EC10" s="120"/>
      <c r="ED10" s="120"/>
      <c r="EE10" s="119" t="s">
        <v>127</v>
      </c>
      <c r="EF10" s="120"/>
      <c r="EG10" s="120"/>
      <c r="EH10" s="110" t="s">
        <v>128</v>
      </c>
      <c r="EI10" s="111"/>
      <c r="EJ10" s="112"/>
      <c r="EK10" s="110" t="s">
        <v>129</v>
      </c>
      <c r="EL10" s="111"/>
      <c r="EM10" s="112"/>
      <c r="EN10" s="110" t="s">
        <v>130</v>
      </c>
      <c r="EO10" s="111"/>
      <c r="EP10" s="112"/>
      <c r="EQ10" s="110" t="s">
        <v>131</v>
      </c>
      <c r="ER10" s="111"/>
      <c r="ES10" s="112"/>
      <c r="ET10" s="110" t="s">
        <v>132</v>
      </c>
      <c r="EU10" s="111"/>
      <c r="EV10" s="112"/>
      <c r="EW10" s="110" t="s">
        <v>133</v>
      </c>
      <c r="EX10" s="111"/>
      <c r="EY10" s="112"/>
      <c r="EZ10" s="113" t="s">
        <v>134</v>
      </c>
      <c r="FA10" s="114"/>
      <c r="FB10" s="115"/>
    </row>
    <row r="11" spans="1:158" s="23" customFormat="1" ht="56.25" customHeight="1" thickBot="1" x14ac:dyDescent="0.25">
      <c r="A11" s="128"/>
      <c r="B11" s="29" t="s">
        <v>135</v>
      </c>
      <c r="C11" s="30" t="s">
        <v>136</v>
      </c>
      <c r="D11" s="31" t="s">
        <v>137</v>
      </c>
      <c r="E11" s="32" t="s">
        <v>138</v>
      </c>
      <c r="F11" s="31" t="s">
        <v>137</v>
      </c>
      <c r="G11" s="32" t="s">
        <v>138</v>
      </c>
      <c r="H11" s="30" t="s">
        <v>139</v>
      </c>
      <c r="I11" s="30" t="s">
        <v>135</v>
      </c>
      <c r="J11" s="30" t="s">
        <v>136</v>
      </c>
      <c r="K11" s="30" t="s">
        <v>139</v>
      </c>
      <c r="L11" s="30" t="s">
        <v>135</v>
      </c>
      <c r="M11" s="30" t="s">
        <v>136</v>
      </c>
      <c r="N11" s="30" t="s">
        <v>139</v>
      </c>
      <c r="O11" s="30" t="s">
        <v>135</v>
      </c>
      <c r="P11" s="30" t="s">
        <v>136</v>
      </c>
      <c r="Q11" s="30" t="s">
        <v>139</v>
      </c>
      <c r="R11" s="30" t="s">
        <v>135</v>
      </c>
      <c r="S11" s="30" t="s">
        <v>136</v>
      </c>
      <c r="T11" s="30" t="s">
        <v>139</v>
      </c>
      <c r="U11" s="30" t="s">
        <v>135</v>
      </c>
      <c r="V11" s="30" t="s">
        <v>136</v>
      </c>
      <c r="W11" s="30" t="s">
        <v>139</v>
      </c>
      <c r="X11" s="30" t="s">
        <v>135</v>
      </c>
      <c r="Y11" s="30" t="s">
        <v>136</v>
      </c>
      <c r="Z11" s="30" t="s">
        <v>139</v>
      </c>
      <c r="AA11" s="30" t="s">
        <v>135</v>
      </c>
      <c r="AB11" s="30" t="s">
        <v>136</v>
      </c>
      <c r="AC11" s="30" t="s">
        <v>139</v>
      </c>
      <c r="AD11" s="30" t="s">
        <v>135</v>
      </c>
      <c r="AE11" s="30" t="s">
        <v>136</v>
      </c>
      <c r="AF11" s="30" t="s">
        <v>139</v>
      </c>
      <c r="AG11" s="30" t="s">
        <v>135</v>
      </c>
      <c r="AH11" s="30" t="s">
        <v>136</v>
      </c>
      <c r="AI11" s="30" t="s">
        <v>139</v>
      </c>
      <c r="AJ11" s="30" t="s">
        <v>135</v>
      </c>
      <c r="AK11" s="30" t="s">
        <v>136</v>
      </c>
      <c r="AL11" s="30" t="s">
        <v>139</v>
      </c>
      <c r="AM11" s="30" t="s">
        <v>135</v>
      </c>
      <c r="AN11" s="30" t="s">
        <v>136</v>
      </c>
      <c r="AO11" s="30" t="s">
        <v>139</v>
      </c>
      <c r="AP11" s="30" t="s">
        <v>135</v>
      </c>
      <c r="AQ11" s="30" t="s">
        <v>136</v>
      </c>
      <c r="AR11" s="30" t="s">
        <v>139</v>
      </c>
      <c r="AS11" s="30" t="s">
        <v>135</v>
      </c>
      <c r="AT11" s="30" t="s">
        <v>136</v>
      </c>
      <c r="AU11" s="30" t="s">
        <v>139</v>
      </c>
      <c r="AV11" s="30" t="s">
        <v>135</v>
      </c>
      <c r="AW11" s="30" t="s">
        <v>136</v>
      </c>
      <c r="AX11" s="30" t="s">
        <v>139</v>
      </c>
      <c r="AY11" s="30" t="s">
        <v>135</v>
      </c>
      <c r="AZ11" s="30" t="s">
        <v>136</v>
      </c>
      <c r="BA11" s="30" t="s">
        <v>139</v>
      </c>
      <c r="BB11" s="30" t="s">
        <v>135</v>
      </c>
      <c r="BC11" s="30" t="s">
        <v>136</v>
      </c>
      <c r="BD11" s="30" t="s">
        <v>139</v>
      </c>
      <c r="BE11" s="30" t="s">
        <v>135</v>
      </c>
      <c r="BF11" s="30" t="s">
        <v>136</v>
      </c>
      <c r="BG11" s="30" t="s">
        <v>139</v>
      </c>
      <c r="BH11" s="30" t="s">
        <v>135</v>
      </c>
      <c r="BI11" s="30" t="s">
        <v>136</v>
      </c>
      <c r="BJ11" s="30" t="s">
        <v>139</v>
      </c>
      <c r="BK11" s="30" t="s">
        <v>135</v>
      </c>
      <c r="BL11" s="30" t="s">
        <v>136</v>
      </c>
      <c r="BM11" s="30" t="s">
        <v>139</v>
      </c>
      <c r="BN11" s="30" t="s">
        <v>135</v>
      </c>
      <c r="BO11" s="30" t="s">
        <v>136</v>
      </c>
      <c r="BP11" s="30" t="s">
        <v>139</v>
      </c>
      <c r="BQ11" s="30" t="s">
        <v>135</v>
      </c>
      <c r="BR11" s="30" t="s">
        <v>136</v>
      </c>
      <c r="BS11" s="30" t="s">
        <v>139</v>
      </c>
      <c r="BT11" s="30" t="s">
        <v>135</v>
      </c>
      <c r="BU11" s="30" t="s">
        <v>136</v>
      </c>
      <c r="BV11" s="30" t="s">
        <v>139</v>
      </c>
      <c r="BW11" s="30" t="s">
        <v>135</v>
      </c>
      <c r="BX11" s="30" t="s">
        <v>136</v>
      </c>
      <c r="BY11" s="30" t="s">
        <v>139</v>
      </c>
      <c r="BZ11" s="30" t="s">
        <v>135</v>
      </c>
      <c r="CA11" s="30" t="s">
        <v>136</v>
      </c>
      <c r="CB11" s="30" t="s">
        <v>139</v>
      </c>
      <c r="CC11" s="30" t="s">
        <v>135</v>
      </c>
      <c r="CD11" s="30" t="s">
        <v>136</v>
      </c>
      <c r="CE11" s="30" t="s">
        <v>139</v>
      </c>
      <c r="CF11" s="30" t="s">
        <v>135</v>
      </c>
      <c r="CG11" s="30" t="s">
        <v>136</v>
      </c>
      <c r="CH11" s="30" t="s">
        <v>139</v>
      </c>
      <c r="CI11" s="30" t="s">
        <v>135</v>
      </c>
      <c r="CJ11" s="30" t="s">
        <v>136</v>
      </c>
      <c r="CK11" s="30" t="s">
        <v>139</v>
      </c>
      <c r="CL11" s="30" t="s">
        <v>135</v>
      </c>
      <c r="CM11" s="30" t="s">
        <v>136</v>
      </c>
      <c r="CN11" s="30" t="s">
        <v>139</v>
      </c>
      <c r="CO11" s="30" t="s">
        <v>135</v>
      </c>
      <c r="CP11" s="30" t="s">
        <v>136</v>
      </c>
      <c r="CQ11" s="30" t="s">
        <v>139</v>
      </c>
      <c r="CR11" s="30" t="s">
        <v>135</v>
      </c>
      <c r="CS11" s="30" t="s">
        <v>136</v>
      </c>
      <c r="CT11" s="30" t="s">
        <v>139</v>
      </c>
      <c r="CU11" s="30" t="s">
        <v>135</v>
      </c>
      <c r="CV11" s="30" t="s">
        <v>136</v>
      </c>
      <c r="CW11" s="30" t="s">
        <v>139</v>
      </c>
      <c r="CX11" s="30" t="s">
        <v>135</v>
      </c>
      <c r="CY11" s="30" t="s">
        <v>136</v>
      </c>
      <c r="CZ11" s="30" t="s">
        <v>139</v>
      </c>
      <c r="DA11" s="30" t="s">
        <v>135</v>
      </c>
      <c r="DB11" s="30" t="s">
        <v>136</v>
      </c>
      <c r="DC11" s="30" t="s">
        <v>139</v>
      </c>
      <c r="DD11" s="30" t="s">
        <v>135</v>
      </c>
      <c r="DE11" s="30" t="s">
        <v>136</v>
      </c>
      <c r="DF11" s="30" t="s">
        <v>139</v>
      </c>
      <c r="DG11" s="30" t="s">
        <v>135</v>
      </c>
      <c r="DH11" s="30" t="s">
        <v>136</v>
      </c>
      <c r="DI11" s="30" t="s">
        <v>139</v>
      </c>
      <c r="DJ11" s="30" t="s">
        <v>135</v>
      </c>
      <c r="DK11" s="30" t="s">
        <v>136</v>
      </c>
      <c r="DL11" s="30" t="s">
        <v>139</v>
      </c>
      <c r="DM11" s="30" t="s">
        <v>135</v>
      </c>
      <c r="DN11" s="30" t="s">
        <v>136</v>
      </c>
      <c r="DO11" s="30" t="s">
        <v>139</v>
      </c>
      <c r="DP11" s="30" t="s">
        <v>135</v>
      </c>
      <c r="DQ11" s="30" t="s">
        <v>136</v>
      </c>
      <c r="DR11" s="30" t="s">
        <v>139</v>
      </c>
      <c r="DS11" s="30" t="s">
        <v>135</v>
      </c>
      <c r="DT11" s="30" t="s">
        <v>136</v>
      </c>
      <c r="DU11" s="30" t="s">
        <v>139</v>
      </c>
      <c r="DV11" s="30" t="s">
        <v>135</v>
      </c>
      <c r="DW11" s="30" t="s">
        <v>136</v>
      </c>
      <c r="DX11" s="30" t="s">
        <v>139</v>
      </c>
      <c r="DY11" s="30" t="s">
        <v>135</v>
      </c>
      <c r="DZ11" s="30" t="s">
        <v>136</v>
      </c>
      <c r="EA11" s="30" t="s">
        <v>139</v>
      </c>
      <c r="EB11" s="30" t="s">
        <v>135</v>
      </c>
      <c r="EC11" s="30" t="s">
        <v>136</v>
      </c>
      <c r="ED11" s="30" t="s">
        <v>139</v>
      </c>
      <c r="EE11" s="30" t="s">
        <v>135</v>
      </c>
      <c r="EF11" s="30" t="s">
        <v>136</v>
      </c>
      <c r="EG11" s="30" t="s">
        <v>139</v>
      </c>
      <c r="EH11" s="30" t="s">
        <v>135</v>
      </c>
      <c r="EI11" s="30" t="s">
        <v>136</v>
      </c>
      <c r="EJ11" s="30" t="s">
        <v>139</v>
      </c>
      <c r="EK11" s="30" t="s">
        <v>135</v>
      </c>
      <c r="EL11" s="30" t="s">
        <v>136</v>
      </c>
      <c r="EM11" s="30" t="s">
        <v>139</v>
      </c>
      <c r="EN11" s="30" t="s">
        <v>135</v>
      </c>
      <c r="EO11" s="30" t="s">
        <v>136</v>
      </c>
      <c r="EP11" s="30" t="s">
        <v>139</v>
      </c>
      <c r="EQ11" s="30" t="s">
        <v>135</v>
      </c>
      <c r="ER11" s="30" t="s">
        <v>136</v>
      </c>
      <c r="ES11" s="30" t="s">
        <v>139</v>
      </c>
      <c r="ET11" s="30" t="s">
        <v>135</v>
      </c>
      <c r="EU11" s="30" t="s">
        <v>136</v>
      </c>
      <c r="EV11" s="30" t="s">
        <v>139</v>
      </c>
      <c r="EW11" s="30" t="s">
        <v>135</v>
      </c>
      <c r="EX11" s="30" t="s">
        <v>136</v>
      </c>
      <c r="EY11" s="30" t="s">
        <v>139</v>
      </c>
      <c r="EZ11" s="30" t="s">
        <v>135</v>
      </c>
      <c r="FA11" s="30" t="s">
        <v>136</v>
      </c>
      <c r="FB11" s="30" t="s">
        <v>139</v>
      </c>
    </row>
    <row r="12" spans="1:158" ht="21" hidden="1" customHeight="1" thickBot="1" x14ac:dyDescent="0.25">
      <c r="A12" s="33"/>
      <c r="B12" s="116"/>
      <c r="C12" s="117"/>
      <c r="D12" s="117"/>
      <c r="E12" s="117"/>
      <c r="F12" s="117"/>
      <c r="G12" s="117"/>
      <c r="H12" s="118"/>
      <c r="I12" s="103" t="s">
        <v>140</v>
      </c>
      <c r="J12" s="104"/>
      <c r="K12" s="105"/>
      <c r="L12" s="103" t="s">
        <v>140</v>
      </c>
      <c r="M12" s="104"/>
      <c r="N12" s="105"/>
      <c r="O12" s="103" t="s">
        <v>140</v>
      </c>
      <c r="P12" s="104"/>
      <c r="Q12" s="105"/>
      <c r="R12" s="103" t="s">
        <v>141</v>
      </c>
      <c r="S12" s="104"/>
      <c r="T12" s="105"/>
      <c r="U12" s="103" t="s">
        <v>141</v>
      </c>
      <c r="V12" s="104"/>
      <c r="W12" s="105"/>
      <c r="X12" s="103" t="s">
        <v>141</v>
      </c>
      <c r="Y12" s="104"/>
      <c r="Z12" s="105"/>
      <c r="AA12" s="103" t="s">
        <v>141</v>
      </c>
      <c r="AB12" s="104"/>
      <c r="AC12" s="105"/>
      <c r="AD12" s="103" t="s">
        <v>141</v>
      </c>
      <c r="AE12" s="104"/>
      <c r="AF12" s="105"/>
      <c r="AG12" s="103" t="s">
        <v>142</v>
      </c>
      <c r="AH12" s="104"/>
      <c r="AI12" s="105"/>
      <c r="AJ12" s="103" t="s">
        <v>143</v>
      </c>
      <c r="AK12" s="104"/>
      <c r="AL12" s="105"/>
      <c r="AM12" s="103" t="s">
        <v>143</v>
      </c>
      <c r="AN12" s="104"/>
      <c r="AO12" s="105"/>
      <c r="AP12" s="103" t="s">
        <v>143</v>
      </c>
      <c r="AQ12" s="104"/>
      <c r="AR12" s="105"/>
      <c r="AS12" s="103" t="s">
        <v>143</v>
      </c>
      <c r="AT12" s="104"/>
      <c r="AU12" s="105"/>
      <c r="AV12" s="103" t="s">
        <v>143</v>
      </c>
      <c r="AW12" s="104"/>
      <c r="AX12" s="105"/>
      <c r="AY12" s="103" t="s">
        <v>144</v>
      </c>
      <c r="AZ12" s="104"/>
      <c r="BA12" s="105"/>
      <c r="BB12" s="103" t="s">
        <v>145</v>
      </c>
      <c r="BC12" s="104"/>
      <c r="BD12" s="105"/>
      <c r="BE12" s="103" t="s">
        <v>145</v>
      </c>
      <c r="BF12" s="104"/>
      <c r="BG12" s="105"/>
      <c r="BH12" s="103" t="s">
        <v>146</v>
      </c>
      <c r="BI12" s="104"/>
      <c r="BJ12" s="105"/>
      <c r="BK12" s="103" t="s">
        <v>146</v>
      </c>
      <c r="BL12" s="104"/>
      <c r="BM12" s="105"/>
      <c r="BN12" s="109" t="s">
        <v>147</v>
      </c>
      <c r="BO12" s="104"/>
      <c r="BP12" s="105"/>
      <c r="BQ12" s="103" t="s">
        <v>148</v>
      </c>
      <c r="BR12" s="104"/>
      <c r="BS12" s="105"/>
      <c r="BT12" s="103" t="s">
        <v>148</v>
      </c>
      <c r="BU12" s="104"/>
      <c r="BV12" s="105"/>
      <c r="BW12" s="103" t="s">
        <v>148</v>
      </c>
      <c r="BX12" s="104"/>
      <c r="BY12" s="105"/>
      <c r="BZ12" s="103" t="s">
        <v>148</v>
      </c>
      <c r="CA12" s="104"/>
      <c r="CB12" s="105"/>
      <c r="CC12" s="103" t="s">
        <v>148</v>
      </c>
      <c r="CD12" s="104"/>
      <c r="CE12" s="105"/>
      <c r="CF12" s="103" t="s">
        <v>149</v>
      </c>
      <c r="CG12" s="104"/>
      <c r="CH12" s="105"/>
      <c r="CI12" s="103" t="s">
        <v>149</v>
      </c>
      <c r="CJ12" s="104"/>
      <c r="CK12" s="105"/>
      <c r="CL12" s="103" t="s">
        <v>150</v>
      </c>
      <c r="CM12" s="104"/>
      <c r="CN12" s="105"/>
      <c r="CO12" s="103" t="s">
        <v>150</v>
      </c>
      <c r="CP12" s="104"/>
      <c r="CQ12" s="105"/>
      <c r="CR12" s="103" t="s">
        <v>150</v>
      </c>
      <c r="CS12" s="104"/>
      <c r="CT12" s="105"/>
      <c r="CU12" s="103" t="s">
        <v>150</v>
      </c>
      <c r="CV12" s="104"/>
      <c r="CW12" s="105"/>
      <c r="CX12" s="109" t="s">
        <v>151</v>
      </c>
      <c r="CY12" s="104"/>
      <c r="CZ12" s="105"/>
      <c r="DA12" s="103" t="s">
        <v>152</v>
      </c>
      <c r="DB12" s="104"/>
      <c r="DC12" s="105"/>
      <c r="DD12" s="103" t="s">
        <v>153</v>
      </c>
      <c r="DE12" s="104"/>
      <c r="DF12" s="105"/>
      <c r="DG12" s="103" t="s">
        <v>153</v>
      </c>
      <c r="DH12" s="104"/>
      <c r="DI12" s="105"/>
      <c r="DJ12" s="103" t="s">
        <v>153</v>
      </c>
      <c r="DK12" s="104"/>
      <c r="DL12" s="105"/>
      <c r="DM12" s="103" t="s">
        <v>153</v>
      </c>
      <c r="DN12" s="104"/>
      <c r="DO12" s="105"/>
      <c r="DP12" s="103" t="s">
        <v>153</v>
      </c>
      <c r="DQ12" s="104"/>
      <c r="DR12" s="105"/>
      <c r="DS12" s="103" t="s">
        <v>153</v>
      </c>
      <c r="DT12" s="104"/>
      <c r="DU12" s="105"/>
      <c r="DV12" s="103" t="s">
        <v>154</v>
      </c>
      <c r="DW12" s="104"/>
      <c r="DX12" s="105"/>
      <c r="DY12" s="34"/>
      <c r="DZ12" s="34"/>
      <c r="EA12" s="34"/>
      <c r="EB12" s="34"/>
      <c r="EC12" s="34"/>
      <c r="ED12" s="34"/>
      <c r="EE12" s="34"/>
      <c r="EF12" s="34"/>
      <c r="EG12" s="34"/>
      <c r="EH12" s="103" t="s">
        <v>155</v>
      </c>
      <c r="EI12" s="104"/>
      <c r="EJ12" s="105"/>
      <c r="EK12" s="103" t="s">
        <v>156</v>
      </c>
      <c r="EL12" s="104"/>
      <c r="EM12" s="105"/>
      <c r="EN12" s="103" t="s">
        <v>156</v>
      </c>
      <c r="EO12" s="104"/>
      <c r="EP12" s="105"/>
      <c r="EQ12" s="103" t="s">
        <v>157</v>
      </c>
      <c r="ER12" s="104"/>
      <c r="ES12" s="105"/>
      <c r="ET12" s="103" t="s">
        <v>158</v>
      </c>
      <c r="EU12" s="104"/>
      <c r="EV12" s="105"/>
      <c r="EW12" s="103" t="s">
        <v>159</v>
      </c>
      <c r="EX12" s="104"/>
      <c r="EY12" s="105"/>
      <c r="EZ12" s="103" t="s">
        <v>159</v>
      </c>
      <c r="FA12" s="104"/>
      <c r="FB12" s="105"/>
    </row>
    <row r="13" spans="1:158" s="2" customFormat="1" ht="24.95" customHeight="1" thickBot="1" x14ac:dyDescent="0.3">
      <c r="A13" s="1"/>
      <c r="B13" s="106"/>
      <c r="C13" s="107"/>
      <c r="D13" s="107"/>
      <c r="E13" s="107"/>
      <c r="F13" s="107"/>
      <c r="G13" s="107"/>
      <c r="H13" s="108"/>
      <c r="I13" s="98" t="s">
        <v>160</v>
      </c>
      <c r="J13" s="99"/>
      <c r="K13" s="100"/>
      <c r="L13" s="98" t="s">
        <v>161</v>
      </c>
      <c r="M13" s="99"/>
      <c r="N13" s="100"/>
      <c r="O13" s="98" t="s">
        <v>162</v>
      </c>
      <c r="P13" s="99"/>
      <c r="Q13" s="100"/>
      <c r="R13" s="98" t="s">
        <v>163</v>
      </c>
      <c r="S13" s="99"/>
      <c r="T13" s="100"/>
      <c r="U13" s="98" t="s">
        <v>164</v>
      </c>
      <c r="V13" s="99"/>
      <c r="W13" s="100"/>
      <c r="X13" s="98" t="s">
        <v>165</v>
      </c>
      <c r="Y13" s="99"/>
      <c r="Z13" s="100"/>
      <c r="AA13" s="98" t="s">
        <v>166</v>
      </c>
      <c r="AB13" s="99"/>
      <c r="AC13" s="100"/>
      <c r="AD13" s="98" t="s">
        <v>167</v>
      </c>
      <c r="AE13" s="99"/>
      <c r="AF13" s="100"/>
      <c r="AG13" s="98" t="s">
        <v>168</v>
      </c>
      <c r="AH13" s="99"/>
      <c r="AI13" s="100"/>
      <c r="AJ13" s="98" t="s">
        <v>169</v>
      </c>
      <c r="AK13" s="99"/>
      <c r="AL13" s="100"/>
      <c r="AM13" s="98" t="s">
        <v>170</v>
      </c>
      <c r="AN13" s="99"/>
      <c r="AO13" s="100"/>
      <c r="AP13" s="98" t="s">
        <v>171</v>
      </c>
      <c r="AQ13" s="99"/>
      <c r="AR13" s="100"/>
      <c r="AS13" s="98" t="s">
        <v>172</v>
      </c>
      <c r="AT13" s="99"/>
      <c r="AU13" s="100"/>
      <c r="AV13" s="98" t="s">
        <v>173</v>
      </c>
      <c r="AW13" s="99"/>
      <c r="AX13" s="100"/>
      <c r="AY13" s="98" t="s">
        <v>174</v>
      </c>
      <c r="AZ13" s="99"/>
      <c r="BA13" s="100"/>
      <c r="BB13" s="98" t="s">
        <v>175</v>
      </c>
      <c r="BC13" s="99"/>
      <c r="BD13" s="100"/>
      <c r="BE13" s="98" t="s">
        <v>176</v>
      </c>
      <c r="BF13" s="99"/>
      <c r="BG13" s="100"/>
      <c r="BH13" s="98" t="s">
        <v>177</v>
      </c>
      <c r="BI13" s="99"/>
      <c r="BJ13" s="100"/>
      <c r="BK13" s="98" t="s">
        <v>178</v>
      </c>
      <c r="BL13" s="99"/>
      <c r="BM13" s="100"/>
      <c r="BN13" s="98" t="s">
        <v>179</v>
      </c>
      <c r="BO13" s="99"/>
      <c r="BP13" s="100"/>
      <c r="BQ13" s="98" t="s">
        <v>180</v>
      </c>
      <c r="BR13" s="99"/>
      <c r="BS13" s="100"/>
      <c r="BT13" s="98" t="s">
        <v>181</v>
      </c>
      <c r="BU13" s="99"/>
      <c r="BV13" s="100"/>
      <c r="BW13" s="98" t="s">
        <v>182</v>
      </c>
      <c r="BX13" s="99"/>
      <c r="BY13" s="100"/>
      <c r="BZ13" s="98" t="s">
        <v>183</v>
      </c>
      <c r="CA13" s="99"/>
      <c r="CB13" s="100"/>
      <c r="CC13" s="98" t="s">
        <v>184</v>
      </c>
      <c r="CD13" s="99"/>
      <c r="CE13" s="100"/>
      <c r="CF13" s="98" t="s">
        <v>185</v>
      </c>
      <c r="CG13" s="99"/>
      <c r="CH13" s="100"/>
      <c r="CI13" s="98" t="s">
        <v>186</v>
      </c>
      <c r="CJ13" s="99"/>
      <c r="CK13" s="100"/>
      <c r="CL13" s="98" t="s">
        <v>187</v>
      </c>
      <c r="CM13" s="99"/>
      <c r="CN13" s="100"/>
      <c r="CO13" s="98" t="s">
        <v>188</v>
      </c>
      <c r="CP13" s="99"/>
      <c r="CQ13" s="100"/>
      <c r="CR13" s="98" t="s">
        <v>189</v>
      </c>
      <c r="CS13" s="99"/>
      <c r="CT13" s="100"/>
      <c r="CU13" s="98" t="s">
        <v>190</v>
      </c>
      <c r="CV13" s="99"/>
      <c r="CW13" s="100"/>
      <c r="CX13" s="98" t="s">
        <v>191</v>
      </c>
      <c r="CY13" s="99"/>
      <c r="CZ13" s="100"/>
      <c r="DA13" s="98" t="s">
        <v>192</v>
      </c>
      <c r="DB13" s="99"/>
      <c r="DC13" s="100"/>
      <c r="DD13" s="98" t="s">
        <v>193</v>
      </c>
      <c r="DE13" s="99"/>
      <c r="DF13" s="100"/>
      <c r="DG13" s="98" t="s">
        <v>194</v>
      </c>
      <c r="DH13" s="99"/>
      <c r="DI13" s="100"/>
      <c r="DJ13" s="98" t="s">
        <v>195</v>
      </c>
      <c r="DK13" s="99"/>
      <c r="DL13" s="100"/>
      <c r="DM13" s="98" t="s">
        <v>196</v>
      </c>
      <c r="DN13" s="99"/>
      <c r="DO13" s="100"/>
      <c r="DP13" s="98" t="s">
        <v>197</v>
      </c>
      <c r="DQ13" s="99"/>
      <c r="DR13" s="100"/>
      <c r="DS13" s="98" t="s">
        <v>198</v>
      </c>
      <c r="DT13" s="99"/>
      <c r="DU13" s="100"/>
      <c r="DV13" s="98" t="s">
        <v>199</v>
      </c>
      <c r="DW13" s="99"/>
      <c r="DX13" s="100"/>
      <c r="DY13" s="98" t="s">
        <v>200</v>
      </c>
      <c r="DZ13" s="99"/>
      <c r="EA13" s="100"/>
      <c r="EB13" s="98" t="s">
        <v>201</v>
      </c>
      <c r="EC13" s="99"/>
      <c r="ED13" s="100"/>
      <c r="EE13" s="98" t="s">
        <v>202</v>
      </c>
      <c r="EF13" s="99"/>
      <c r="EG13" s="100"/>
      <c r="EH13" s="98" t="s">
        <v>203</v>
      </c>
      <c r="EI13" s="99"/>
      <c r="EJ13" s="100"/>
      <c r="EK13" s="98" t="s">
        <v>204</v>
      </c>
      <c r="EL13" s="99"/>
      <c r="EM13" s="100"/>
      <c r="EN13" s="98" t="s">
        <v>205</v>
      </c>
      <c r="EO13" s="99"/>
      <c r="EP13" s="100"/>
      <c r="EQ13" s="98" t="s">
        <v>206</v>
      </c>
      <c r="ER13" s="99"/>
      <c r="ES13" s="100"/>
      <c r="ET13" s="98" t="s">
        <v>207</v>
      </c>
      <c r="EU13" s="99"/>
      <c r="EV13" s="100"/>
      <c r="EW13" s="98" t="s">
        <v>208</v>
      </c>
      <c r="EX13" s="99"/>
      <c r="EY13" s="100"/>
      <c r="EZ13" s="98" t="s">
        <v>209</v>
      </c>
      <c r="FA13" s="99"/>
      <c r="FB13" s="100"/>
    </row>
    <row r="14" spans="1:158" s="3" customFormat="1" ht="21.75" customHeight="1" x14ac:dyDescent="0.25">
      <c r="A14" s="35" t="s">
        <v>210</v>
      </c>
      <c r="B14" s="36">
        <f>CX14+BN14+L14+DA14+EH14+AG14+ET14+BK14+BE14+DV14+EW14+AJ14+EQ14+BQ14+DM14+CF14+AY14+CL14+R14+X14+CO14+EB14+CI14+DG14+DY14+EE14+DJ14+I14+BB14+U14+AA14+DS14+EN14+EK14+AM14+AP14+AS14+DD14+BH14+CU14+O14+AV14+BT14+BW14+BZ14+DP14+CR14+EZ14+AD14+CC14</f>
        <v>57369.955850000013</v>
      </c>
      <c r="C14" s="37">
        <f>CY14+BO14+M14+DB14+EI14+AH14+EU14+BL14+BF14+DW14+EX14+AK14+ER14+BR14+DN14+CG14+AZ14+CM14+S14+Y14+CP14+EC14+CJ14+DH14+DZ14+EF14+DK14+J14+BC14+V14+AB14+DT14+EL14+EO14+AN14+AQ14+AT14+DE14+BI14+CV14+P14+AW14+BU14+BX14+CA14+DQ14+CS14+FA14+AE14+CD14</f>
        <v>56913.720050000011</v>
      </c>
      <c r="D14" s="38">
        <f>'[3]Исполнение для администрации_КБ'!Q14</f>
        <v>57369.955849999991</v>
      </c>
      <c r="E14" s="39">
        <f>D14-B14</f>
        <v>0</v>
      </c>
      <c r="F14" s="39">
        <f>'[3]Исполнение для администрации_КБ'!R14</f>
        <v>56913.720049999996</v>
      </c>
      <c r="G14" s="39">
        <f>F14-C14</f>
        <v>0</v>
      </c>
      <c r="H14" s="40">
        <f>IF(ISERROR(C14/B14*100),,C14/B14*100)</f>
        <v>99.204747862813619</v>
      </c>
      <c r="I14" s="41">
        <f>('[4]Проверочная  таблица_I  часть'!GT12+'[4]Проверочная  таблица_I  часть'!GU12)/1000</f>
        <v>0</v>
      </c>
      <c r="J14" s="42">
        <f>('[4]Проверочная  таблица_I  часть'!GW12+'[4]Проверочная  таблица_I  часть'!GX12)/1000</f>
        <v>0</v>
      </c>
      <c r="K14" s="43">
        <f>IF(ISERROR(J14/I14*100),,J14/I14*100)</f>
        <v>0</v>
      </c>
      <c r="L14" s="42">
        <f>('[4]Прочая  субсидия_МР  и  ГО'!D8)/1000</f>
        <v>166</v>
      </c>
      <c r="M14" s="42">
        <f>('[4]Прочая  субсидия_МР  и  ГО'!E8)/1000</f>
        <v>166</v>
      </c>
      <c r="N14" s="43">
        <f>IF(ISERROR(M14/L14*100),,M14/L14*100)</f>
        <v>100</v>
      </c>
      <c r="O14" s="42">
        <f>('[4]Проверочная  таблица_I  часть'!BH12+'[4]Проверочная  таблица_I  часть'!BI12)/1000</f>
        <v>0</v>
      </c>
      <c r="P14" s="42">
        <f>('[4]Проверочная  таблица_I  часть'!BY12+'[4]Проверочная  таблица_I  часть'!BZ12)/1000</f>
        <v>0</v>
      </c>
      <c r="Q14" s="43">
        <f>IF(ISERROR(P14/O14*100),,P14/O14*100)</f>
        <v>0</v>
      </c>
      <c r="R14" s="42">
        <f>'[4]Прочая  субсидия_МР  и  ГО'!F8/1000</f>
        <v>3078.1273999999999</v>
      </c>
      <c r="S14" s="42">
        <f>'[4]Прочая  субсидия_МР  и  ГО'!G8/1000</f>
        <v>3078.1273999999999</v>
      </c>
      <c r="T14" s="43">
        <f>IF(ISERROR(S14/R14*100),,S14/R14*100)</f>
        <v>100</v>
      </c>
      <c r="U14" s="42">
        <f>'[4]Проверочная  таблица_I  часть'!GY12/1000</f>
        <v>1043.2834700000001</v>
      </c>
      <c r="V14" s="42">
        <f>'[4]Проверочная  таблица_I  часть'!HB12/1000</f>
        <v>1043.2834700000001</v>
      </c>
      <c r="W14" s="43">
        <f>IF(ISERROR(V14/U14*100),,V14/U14*100)</f>
        <v>100</v>
      </c>
      <c r="X14" s="42">
        <f>'[4]Прочая  субсидия_МР  и  ГО'!H8/1000</f>
        <v>21.430400000000002</v>
      </c>
      <c r="Y14" s="42">
        <f>'[4]Прочая  субсидия_МР  и  ГО'!I8/1000</f>
        <v>21.430400000000002</v>
      </c>
      <c r="Z14" s="43">
        <f>IF(ISERROR(Y14/X14*100),,Y14/X14*100)</f>
        <v>100</v>
      </c>
      <c r="AA14" s="42">
        <f>('[4]Проверочная  таблица_II  часть'!AE12+'[4]Проверочная  таблица_II  часть'!AF12)/1000</f>
        <v>0</v>
      </c>
      <c r="AB14" s="42">
        <f>('[4]Проверочная  таблица_II  часть'!AI12+'[4]Проверочная  таблица_II  часть'!AJ12)/1000</f>
        <v>0</v>
      </c>
      <c r="AC14" s="43">
        <f>IF(ISERROR(AB14/AA14*100),,AB14/AA14*100)</f>
        <v>0</v>
      </c>
      <c r="AD14" s="42">
        <f>'[4]Проверочная  таблица_II  часть'!AG12/1000</f>
        <v>0</v>
      </c>
      <c r="AE14" s="42">
        <f>'[4]Проверочная  таблица_II  часть'!AK12/1000</f>
        <v>0</v>
      </c>
      <c r="AF14" s="43">
        <f>IF(ISERROR(AE14/AD14*100),,AE14/AD14*100)</f>
        <v>0</v>
      </c>
      <c r="AG14" s="42">
        <f>('[4]Проверочная  таблица_I  часть'!HF12+'[4]Проверочная  таблица_I  часть'!HG12+'[4]Проверочная  таблица_I  часть'!HT12+'[4]Проверочная  таблица_I  часть'!HU12)/1000</f>
        <v>0</v>
      </c>
      <c r="AH14" s="42">
        <f>('[4]Проверочная  таблица_I  часть'!HM12+'[4]Проверочная  таблица_I  часть'!HN12+'[4]Проверочная  таблица_I  часть'!IA12+'[4]Проверочная  таблица_I  часть'!IB12)/1000</f>
        <v>0</v>
      </c>
      <c r="AI14" s="43">
        <f>IF(ISERROR(AH14/AG14*100),,AH14/AG14*100)</f>
        <v>0</v>
      </c>
      <c r="AJ14" s="42">
        <f>('[4]Прочая  субсидия_МР  и  ГО'!J8+'[4]Прочая  субсидия_БП'!H8)/1000</f>
        <v>0</v>
      </c>
      <c r="AK14" s="42">
        <f>('[4]Прочая  субсидия_МР  и  ГО'!K8+'[4]Прочая  субсидия_БП'!I8)/1000</f>
        <v>0</v>
      </c>
      <c r="AL14" s="43">
        <f>IF(ISERROR(AK14/AJ14*100),,AK14/AJ14*100)</f>
        <v>0</v>
      </c>
      <c r="AM14" s="42">
        <f>('[4]Проверочная  таблица_I  часть'!BJ12+'[4]Проверочная  таблица_I  часть'!CP12)/1000</f>
        <v>0</v>
      </c>
      <c r="AN14" s="42">
        <f>('[4]Проверочная  таблица_I  часть'!CA12+'[4]Проверочная  таблица_I  часть'!CZ12)/1000</f>
        <v>0</v>
      </c>
      <c r="AO14" s="43">
        <f>IF(ISERROR(AN14/AM14*100),,AN14/AM14*100)</f>
        <v>0</v>
      </c>
      <c r="AP14" s="42">
        <f>('[4]Проверочная  таблица_I  часть'!HV12+'[4]Проверочная  таблица_I  часть'!HW12+'[4]Проверочная  таблица_I  часть'!HH12+'[4]Проверочная  таблица_I  часть'!HI12)/1000</f>
        <v>91.914919999999995</v>
      </c>
      <c r="AQ14" s="42">
        <f>('[4]Проверочная  таблица_I  часть'!HO12+'[4]Проверочная  таблица_I  часть'!HP12+'[4]Проверочная  таблица_I  часть'!IC12+'[4]Проверочная  таблица_I  часть'!ID12)/1000</f>
        <v>91.914919999999995</v>
      </c>
      <c r="AR14" s="43">
        <f>IF(ISERROR(AQ14/AP14*100),,AQ14/AP14*100)</f>
        <v>100</v>
      </c>
      <c r="AS14" s="42">
        <f>('[4]Проверочная  таблица_I  часть'!HJ12+'[4]Проверочная  таблица_I  часть'!HK12+'[4]Проверочная  таблица_I  часть'!HX12+'[4]Проверочная  таблица_I  часть'!HY12)/1000</f>
        <v>0</v>
      </c>
      <c r="AT14" s="42">
        <f>('[4]Проверочная  таблица_I  часть'!IE12+'[4]Проверочная  таблица_I  часть'!IF12+'[4]Проверочная  таблица_I  часть'!HQ12+'[4]Проверочная  таблица_I  часть'!HR12)/1000</f>
        <v>0</v>
      </c>
      <c r="AU14" s="43">
        <f>IF(ISERROR(AT14/AS14*100),,AT14/AS14*100)</f>
        <v>0</v>
      </c>
      <c r="AV14" s="42">
        <f>('[4]Проверочная  таблица_II  часть'!CX12+'[4]Проверочная  таблица_II  часть'!DD12)/1000</f>
        <v>1396.21613</v>
      </c>
      <c r="AW14" s="42">
        <f>('[4]Проверочная  таблица_II  часть'!DA12+'[4]Проверочная  таблица_II  часть'!DG12)/1000</f>
        <v>1396.21613</v>
      </c>
      <c r="AX14" s="43">
        <f>IF(ISERROR(AW14/AV14*100),,AW14/AV14*100)</f>
        <v>100</v>
      </c>
      <c r="AY14" s="42">
        <f>'[4]Прочая  субсидия_МР  и  ГО'!L8/1000</f>
        <v>591.37931000000003</v>
      </c>
      <c r="AZ14" s="42">
        <f>'[4]Прочая  субсидия_МР  и  ГО'!M8/1000</f>
        <v>591.37931000000003</v>
      </c>
      <c r="BA14" s="43">
        <f>IF(ISERROR(AZ14/AY14*100),,AZ14/AY14*100)</f>
        <v>100</v>
      </c>
      <c r="BB14" s="42">
        <f>'[4]Прочая  субсидия_МР  и  ГО'!N8/1000</f>
        <v>0</v>
      </c>
      <c r="BC14" s="42">
        <f>'[4]Прочая  субсидия_МР  и  ГО'!O8/1000</f>
        <v>0</v>
      </c>
      <c r="BD14" s="43">
        <f>IF(ISERROR(BC14/BB14*100),,BC14/BB14*100)</f>
        <v>0</v>
      </c>
      <c r="BE14" s="42">
        <f>('[4]Прочая  субсидия_МР  и  ГО'!P8+'[4]Прочая  субсидия_БП'!N8)/1000</f>
        <v>0</v>
      </c>
      <c r="BF14" s="42">
        <f>('[4]Прочая  субсидия_МР  и  ГО'!Q8+'[4]Прочая  субсидия_БП'!O8)/1000</f>
        <v>0</v>
      </c>
      <c r="BG14" s="43">
        <f>IF(ISERROR(BF14/BE14*100),,BF14/BE14*100)</f>
        <v>0</v>
      </c>
      <c r="BH14" s="42">
        <f>('[4]Проверочная  таблица_I  часть'!BK12+'[4]Проверочная  таблица_I  часть'!BL12)/1000</f>
        <v>0</v>
      </c>
      <c r="BI14" s="42">
        <f>('[4]Проверочная  таблица_I  часть'!CB12+'[4]Проверочная  таблица_I  часть'!CC12)/1000</f>
        <v>0</v>
      </c>
      <c r="BJ14" s="43">
        <f>IF(ISERROR(BI14/BH14*100),,BI14/BH14*100)</f>
        <v>0</v>
      </c>
      <c r="BK14" s="42">
        <f>('[4]Проверочная  таблица_I  часть'!BM12+'[4]Проверочная  таблица_I  часть'!CQ12+'[4]Прочая  субсидия_МР  и  ГО'!R8+'[4]Прочая  субсидия_БП'!T8)/1000</f>
        <v>14223.118</v>
      </c>
      <c r="BL14" s="42">
        <f>('[4]Проверочная  таблица_I  часть'!CD12+'[4]Проверочная  таблица_I  часть'!DA12+'[4]Прочая  субсидия_МР  и  ГО'!S8+'[4]Прочая  субсидия_БП'!U8)/1000</f>
        <v>14222.998</v>
      </c>
      <c r="BM14" s="43">
        <f>IF(ISERROR(BL14/BK14*100),,BL14/BK14*100)</f>
        <v>99.999156303139713</v>
      </c>
      <c r="BN14" s="42">
        <f>('[4]Проверочная  таблица_I  часть'!GK12+'[4]Проверочная  таблица_I  часть'!GM12)/1000</f>
        <v>0</v>
      </c>
      <c r="BO14" s="42">
        <f>('[4]Проверочная  таблица_I  часть'!GN12+'[4]Проверочная  таблица_I  часть'!GL12)/1000</f>
        <v>0</v>
      </c>
      <c r="BP14" s="43">
        <f>IF(ISERROR(BO14/BN14*100),,BO14/BN14*100)</f>
        <v>0</v>
      </c>
      <c r="BQ14" s="42">
        <f>('[4]Прочая  субсидия_МР  и  ГО'!T8+'[4]Прочая  субсидия_БП'!Z8)/1000</f>
        <v>3677.2570000000001</v>
      </c>
      <c r="BR14" s="42">
        <f>('[4]Прочая  субсидия_МР  и  ГО'!U8+'[4]Прочая  субсидия_БП'!AA8)/1000</f>
        <v>3677.2570000000001</v>
      </c>
      <c r="BS14" s="43">
        <f>IF(ISERROR(BR14/BQ14*100),,BR14/BQ14*100)</f>
        <v>100</v>
      </c>
      <c r="BT14" s="42">
        <f>('[4]Проверочная  таблица_II  часть'!BK12+'[4]Проверочная  таблица_II  часть'!BL12+'[4]Проверочная  таблица_II  часть'!BU12+'[4]Проверочная  таблица_II  часть'!BV12)/1000</f>
        <v>0</v>
      </c>
      <c r="BU14" s="42">
        <f>('[4]Проверочная  таблица_II  часть'!BP12+'[4]Проверочная  таблица_II  часть'!BQ12+'[4]Проверочная  таблица_II  часть'!BZ12+'[4]Проверочная  таблица_II  часть'!CA12)/1000</f>
        <v>0</v>
      </c>
      <c r="BV14" s="43">
        <f>IF(ISERROR(BU14/BT14*100),,BU14/BT14*100)</f>
        <v>0</v>
      </c>
      <c r="BW14" s="42">
        <f>('[4]Проверочная  таблица_II  часть'!BM12+'[4]Проверочная  таблица_II  часть'!BN12+'[4]Проверочная  таблица_II  часть'!BW12+'[4]Проверочная  таблица_II  часть'!BX12)/1000</f>
        <v>0</v>
      </c>
      <c r="BX14" s="42">
        <f>('[4]Проверочная  таблица_II  часть'!BR12+'[4]Проверочная  таблица_II  часть'!BS12+'[4]Проверочная  таблица_II  часть'!CB12+'[4]Проверочная  таблица_II  часть'!CC12)/1000</f>
        <v>0</v>
      </c>
      <c r="BY14" s="43">
        <f>IF(ISERROR(BX14/BW14*100),,BX14/BW14*100)</f>
        <v>0</v>
      </c>
      <c r="BZ14" s="42">
        <f>('[4]Проверочная  таблица_II  часть'!DV12+'[4]Проверочная  таблица_II  часть'!EB12)/1000</f>
        <v>0</v>
      </c>
      <c r="CA14" s="42">
        <f>('[4]Проверочная  таблица_II  часть'!DY12+'[4]Проверочная  таблица_II  часть'!EE12)/1000</f>
        <v>0</v>
      </c>
      <c r="CB14" s="43">
        <f>IF(ISERROR(CA14/BZ14*100),,CA14/BZ14*100)</f>
        <v>0</v>
      </c>
      <c r="CC14" s="42">
        <f>('[4]Прочая  субсидия_БП'!AF8+'[4]Прочая  субсидия_МР  и  ГО'!V8)/1000</f>
        <v>220</v>
      </c>
      <c r="CD14" s="42">
        <f>('[4]Прочая  субсидия_БП'!AG8+'[4]Прочая  субсидия_МР  и  ГО'!W8)/1000</f>
        <v>220</v>
      </c>
      <c r="CE14" s="43">
        <f>IF(ISERROR(CD14/CC14*100),,CD14/CC14*100)</f>
        <v>100</v>
      </c>
      <c r="CF14" s="42">
        <f>'[4]Прочая  субсидия_МР  и  ГО'!X8/1000</f>
        <v>0</v>
      </c>
      <c r="CG14" s="42">
        <f>'[4]Прочая  субсидия_МР  и  ГО'!Y8/1000</f>
        <v>0</v>
      </c>
      <c r="CH14" s="43">
        <f>IF(ISERROR(CG14/CF14*100),,CG14/CF14*100)</f>
        <v>0</v>
      </c>
      <c r="CI14" s="42">
        <f>('[4]Прочая  субсидия_МР  и  ГО'!Z8+'[4]Прочая  субсидия_БП'!AL8)/1000</f>
        <v>248.161</v>
      </c>
      <c r="CJ14" s="42">
        <f>('[4]Прочая  субсидия_МР  и  ГО'!AA8+'[4]Прочая  субсидия_БП'!AM8)/1000</f>
        <v>248.161</v>
      </c>
      <c r="CK14" s="43">
        <f>IF(ISERROR(CJ14/CI14*100),,CJ14/CI14*100)</f>
        <v>100</v>
      </c>
      <c r="CL14" s="42">
        <f>'[4]Проверочная  таблица_II  часть'!AM12/1000</f>
        <v>357.83844999999997</v>
      </c>
      <c r="CM14" s="42">
        <f>'[4]Проверочная  таблица_II  часть'!AP12/1000</f>
        <v>357.83844999999997</v>
      </c>
      <c r="CN14" s="43">
        <f>IF(ISERROR(CM14/CL14*100),,CM14/CL14*100)</f>
        <v>100</v>
      </c>
      <c r="CO14" s="42">
        <f>('[4]Проверочная  таблица_I  часть'!BN12+'[4]Проверочная  таблица_I  часть'!BO12)/1000</f>
        <v>0</v>
      </c>
      <c r="CP14" s="42">
        <f>('[4]Проверочная  таблица_I  часть'!CE12+'[4]Проверочная  таблица_I  часть'!CF12)/1000</f>
        <v>0</v>
      </c>
      <c r="CQ14" s="43">
        <f>IF(ISERROR(CP14/CO14*100),,CP14/CO14*100)</f>
        <v>0</v>
      </c>
      <c r="CR14" s="42">
        <f>'[4]Проверочная  таблица_I  часть'!BP12/1000</f>
        <v>0</v>
      </c>
      <c r="CS14" s="42">
        <f>'[4]Проверочная  таблица_I  часть'!CG12/1000</f>
        <v>0</v>
      </c>
      <c r="CT14" s="43">
        <f>IF(ISERROR(CS14/CR14*100),,CS14/CR14*100)</f>
        <v>0</v>
      </c>
      <c r="CU14" s="42">
        <f>('[4]Проверочная  таблица_II  часть'!AT12+'[4]Проверочная  таблица_II  часть'!AS12)/1000</f>
        <v>0</v>
      </c>
      <c r="CV14" s="42">
        <f>('[4]Проверочная  таблица_II  часть'!AW12+'[4]Проверочная  таблица_II  часть'!AV12)/1000</f>
        <v>0</v>
      </c>
      <c r="CW14" s="43">
        <f>IF(ISERROR(CV14/CU14*100),,CV14/CU14*100)</f>
        <v>0</v>
      </c>
      <c r="CX14" s="42">
        <f>('[4]Прочая  субсидия_МР  и  ГО'!AB8+'[4]Прочая  субсидия_БП'!AR8)/1000</f>
        <v>2196.5039999999999</v>
      </c>
      <c r="CY14" s="42">
        <f>('[4]Прочая  субсидия_МР  и  ГО'!AC8+'[4]Прочая  субсидия_БП'!AS8)/1000</f>
        <v>2196.5039999999999</v>
      </c>
      <c r="CZ14" s="43">
        <f>IF(ISERROR(CY14/CX14*100),,CY14/CX14*100)</f>
        <v>100</v>
      </c>
      <c r="DA14" s="42">
        <f>'[4]Прочая  субсидия_МР  и  ГО'!AD8/1000</f>
        <v>0</v>
      </c>
      <c r="DB14" s="42">
        <f>'[4]Прочая  субсидия_МР  и  ГО'!AE8/1000</f>
        <v>0</v>
      </c>
      <c r="DC14" s="43">
        <f>IF(ISERROR(DB14/DA14*100),,DB14/DA14*100)</f>
        <v>0</v>
      </c>
      <c r="DD14" s="42">
        <f>('[4]Проверочная  таблица_I  часть'!CR12+'[4]Проверочная  таблица_I  часть'!CS12)/1000</f>
        <v>0</v>
      </c>
      <c r="DE14" s="42">
        <f>('[4]Проверочная  таблица_I  часть'!DB12+'[4]Проверочная  таблица_I  часть'!DC12)/1000</f>
        <v>0</v>
      </c>
      <c r="DF14" s="43">
        <f>IF(ISERROR(DE14/DD14*100),,DE14/DD14*100)</f>
        <v>0</v>
      </c>
      <c r="DG14" s="42">
        <f>('[4]Проверочная  таблица_I  часть'!AP12+'[4]Проверочная  таблица_I  часть'!AQ12)/1000</f>
        <v>0</v>
      </c>
      <c r="DH14" s="42">
        <f>('[4]Проверочная  таблица_I  часть'!AS12+'[4]Проверочная  таблица_I  часть'!AT12)/1000</f>
        <v>0</v>
      </c>
      <c r="DI14" s="43">
        <f>IF(ISERROR(DH14/DG14*100),,DH14/DG14*100)</f>
        <v>0</v>
      </c>
      <c r="DJ14" s="42">
        <f>('[4]Проверочная  таблица_I  часть'!BQ12+'[4]Проверочная  таблица_I  часть'!BR12)/1000</f>
        <v>0</v>
      </c>
      <c r="DK14" s="42">
        <f>('[4]Проверочная  таблица_I  часть'!CH12+'[4]Проверочная  таблица_I  часть'!CI12)/1000</f>
        <v>0</v>
      </c>
      <c r="DL14" s="43">
        <f>IF(ISERROR(DK14/DJ14*100),,DK14/DJ14*100)</f>
        <v>0</v>
      </c>
      <c r="DM14" s="42">
        <f>('[4]Проверочная  таблица_I  часть'!CT12+'[4]Проверочная  таблица_I  часть'!CU12)/1000</f>
        <v>0</v>
      </c>
      <c r="DN14" s="42">
        <f>('[4]Проверочная  таблица_I  часть'!DD12+'[4]Проверочная  таблица_I  часть'!DE12)/1000</f>
        <v>0</v>
      </c>
      <c r="DO14" s="43">
        <f>IF(ISERROR(DN14/DM14*100),,DN14/DM14*100)</f>
        <v>0</v>
      </c>
      <c r="DP14" s="42">
        <f>('[4]Проверочная  таблица_I  часть'!BS12+'[4]Проверочная  таблица_I  часть'!BT12)/1000</f>
        <v>0</v>
      </c>
      <c r="DQ14" s="42">
        <f>('[4]Проверочная  таблица_I  часть'!CJ12+'[4]Проверочная  таблица_I  часть'!CK12)/1000</f>
        <v>0</v>
      </c>
      <c r="DR14" s="43">
        <f>IF(ISERROR(DQ14/DP14*100),,DQ14/DP14*100)</f>
        <v>0</v>
      </c>
      <c r="DS14" s="42">
        <f>('[4]Проверочная  таблица_I  часть'!BV12+'[4]Проверочная  таблица_I  часть'!CW12+'[4]Проверочная  таблица_I  часть'!BW12+'[4]Проверочная  таблица_I  часть'!CX12)/1000</f>
        <v>0</v>
      </c>
      <c r="DT14" s="42">
        <f>('[4]Проверочная  таблица_I  часть'!CM12+'[4]Проверочная  таблица_I  часть'!DG12+'[4]Проверочная  таблица_I  часть'!DH12+'[4]Проверочная  таблица_I  часть'!CN12)/1000</f>
        <v>0</v>
      </c>
      <c r="DU14" s="43">
        <f>IF(ISERROR(DT14/DS14*100),,DT14/DS14*100)</f>
        <v>0</v>
      </c>
      <c r="DV14" s="42">
        <f>'[4]Прочая  субсидия_МР  и  ГО'!AF8/1000</f>
        <v>730.77936000000011</v>
      </c>
      <c r="DW14" s="42">
        <f>'[4]Прочая  субсидия_МР  и  ГО'!AG8/1000</f>
        <v>730.77936000000011</v>
      </c>
      <c r="DX14" s="43">
        <f>IF(ISERROR(DW14/DV14*100),,DW14/DV14*100)</f>
        <v>100</v>
      </c>
      <c r="DY14" s="42">
        <f>('[4]Проверочная  таблица_I  часть'!EX12+'[4]Проверочная  таблица_I  часть'!FF12)/1000</f>
        <v>0</v>
      </c>
      <c r="DZ14" s="42">
        <f>('[4]Проверочная  таблица_I  часть'!FB12+'[4]Проверочная  таблица_I  часть'!FJ12)/1000</f>
        <v>0</v>
      </c>
      <c r="EA14" s="43">
        <f>IF(ISERROR(DZ14/DY14*100),,DZ14/DY14*100)</f>
        <v>0</v>
      </c>
      <c r="EB14" s="42">
        <f>('[4]Проверочная  таблица_I  часть'!EY12+'[4]Проверочная  таблица_I  часть'!FG12)/1000</f>
        <v>13595</v>
      </c>
      <c r="EC14" s="42">
        <f>('[4]Проверочная  таблица_I  часть'!FC12+'[4]Проверочная  таблица_I  часть'!FK12)/1000</f>
        <v>13579.235359999999</v>
      </c>
      <c r="ED14" s="43">
        <f>IF(ISERROR(EC14/EB14*100),,EC14/EB14*100)</f>
        <v>99.884040897388743</v>
      </c>
      <c r="EE14" s="42">
        <f>('[4]Проверочная  таблица_I  часть'!EZ12+'[4]Проверочная  таблица_I  часть'!FH12)/1000</f>
        <v>0</v>
      </c>
      <c r="EF14" s="42">
        <f>('[4]Проверочная  таблица_I  часть'!FD12+'[4]Проверочная  таблица_I  часть'!FL12)/1000</f>
        <v>0</v>
      </c>
      <c r="EG14" s="43">
        <f>IF(ISERROR(EF14/EE14*100),,EF14/EE14*100)</f>
        <v>0</v>
      </c>
      <c r="EH14" s="42">
        <f>('[4]Прочая  субсидия_БП'!AX8+'[4]Прочая  субсидия_МР  и  ГО'!AH8)/1000</f>
        <v>0</v>
      </c>
      <c r="EI14" s="42">
        <f>('[4]Прочая  субсидия_БП'!AY8+'[4]Прочая  субсидия_МР  и  ГО'!AI8)/1000</f>
        <v>0</v>
      </c>
      <c r="EJ14" s="43">
        <f>IF(ISERROR(EI14/EH14*100),,EI14/EH14*100)</f>
        <v>0</v>
      </c>
      <c r="EK14" s="42">
        <f>'[4]Прочая  субсидия_БП'!BD8/1000</f>
        <v>0</v>
      </c>
      <c r="EL14" s="42">
        <f>'[4]Прочая  субсидия_БП'!BE8/1000</f>
        <v>0</v>
      </c>
      <c r="EM14" s="43">
        <f>IF(ISERROR(EL14/EK14*100),,EL14/EK14*100)</f>
        <v>0</v>
      </c>
      <c r="EN14" s="42">
        <f>('[4]Прочая  субсидия_МР  и  ГО'!AL8+'[4]Прочая  субсидия_БП'!BJ8)/1000</f>
        <v>0</v>
      </c>
      <c r="EO14" s="42">
        <f>('[4]Прочая  субсидия_МР  и  ГО'!AM8+'[4]Прочая  субсидия_БП'!BK8)/1000</f>
        <v>0</v>
      </c>
      <c r="EP14" s="43">
        <f>IF(ISERROR(EO14/EN14*100),,EO14/EN14*100)</f>
        <v>0</v>
      </c>
      <c r="EQ14" s="42">
        <f>('[4]Прочая  субсидия_БП'!BP8+'[4]Прочая  субсидия_МР  и  ГО'!AN8)/1000</f>
        <v>161.53849</v>
      </c>
      <c r="ER14" s="42">
        <f>('[4]Прочая  субсидия_БП'!BQ8+'[4]Прочая  субсидия_МР  и  ГО'!AO8)/1000</f>
        <v>161.53849</v>
      </c>
      <c r="ES14" s="43">
        <f>IF(ISERROR(ER14/EQ14*100),,ER14/EQ14*100)</f>
        <v>100</v>
      </c>
      <c r="ET14" s="42">
        <f>('[4]Прочая  субсидия_БП'!BV8+'[4]Прочая  субсидия_МР  и  ГО'!AP8)/1000</f>
        <v>246.08996999999997</v>
      </c>
      <c r="EU14" s="42">
        <f>('[4]Прочая  субсидия_БП'!BW8+'[4]Прочая  субсидия_МР  и  ГО'!AQ8)/1000</f>
        <v>246.08996999999997</v>
      </c>
      <c r="EV14" s="43">
        <f>IF(ISERROR(EU14/ET14*100),,EU14/ET14*100)</f>
        <v>100</v>
      </c>
      <c r="EW14" s="42">
        <f>'[4]Прочая  субсидия_БП'!CB8/1000</f>
        <v>105.63375000000001</v>
      </c>
      <c r="EX14" s="42">
        <f>'[4]Прочая  субсидия_БП'!CC8/1000</f>
        <v>105.63375000000001</v>
      </c>
      <c r="EY14" s="43">
        <f>IF(ISERROR(EX14/EW14*100),,EX14/EW14*100)</f>
        <v>100</v>
      </c>
      <c r="EZ14" s="42">
        <f>'[4]Проверочная  таблица_II  часть'!ET12/1000</f>
        <v>15219.6842</v>
      </c>
      <c r="FA14" s="42">
        <f>'[4]Проверочная  таблица_II  часть'!EU12/1000</f>
        <v>14779.33304</v>
      </c>
      <c r="FB14" s="43">
        <f>IF(ISERROR(FA14/EZ14*100),,FA14/EZ14*100)</f>
        <v>97.106699756621751</v>
      </c>
    </row>
    <row r="15" spans="1:158" ht="21.75" customHeight="1" x14ac:dyDescent="0.25">
      <c r="A15" s="35" t="s">
        <v>211</v>
      </c>
      <c r="B15" s="44">
        <f t="shared" ref="B15:B31" si="0">CX15+BN15+L15+DA15+EH15+AG15+ET15+BK15+BE15+DV15+EW15+AJ15+EQ15+BQ15+DM15+CF15+AY15+CL15+R15+X15+CO15+EB15+CI15+DG15+DY15+EE15+DJ15+I15+BB15+U15+AA15+DS15+EN15+EK15+AM15+AP15+AS15+DD15+BH15+CU15+O15+AV15+BT15+BW15+BZ15+DP15+CR15+EZ15+AD15+CC15</f>
        <v>160472.16970999996</v>
      </c>
      <c r="C15" s="45">
        <f t="shared" ref="C15:C31" si="1">CY15+BO15+M15+DB15+EI15+AH15+EU15+BL15+BF15+DW15+EX15+AK15+ER15+BR15+DN15+CG15+AZ15+CM15+S15+Y15+CP15+EC15+CJ15+DH15+DZ15+EF15+DK15+J15+BC15+V15+AB15+DT15+EL15+EO15+AN15+AQ15+AT15+DE15+BI15+CV15+P15+AW15+BU15+BX15+CA15+DQ15+CS15+FA15+AE15+CD15</f>
        <v>156365.55142999999</v>
      </c>
      <c r="D15" s="46">
        <f>'[3]Исполнение для администрации_КБ'!Q15</f>
        <v>160472.16971000002</v>
      </c>
      <c r="E15" s="47">
        <f t="shared" ref="E15:E31" si="2">D15-B15</f>
        <v>0</v>
      </c>
      <c r="F15" s="47">
        <f>'[3]Исполнение для администрации_КБ'!R15</f>
        <v>156365.55143000002</v>
      </c>
      <c r="G15" s="47">
        <f t="shared" ref="G15:G31" si="3">F15-C15</f>
        <v>0</v>
      </c>
      <c r="H15" s="48">
        <f t="shared" ref="H15:H31" si="4">IF(ISERROR(C15/B15*100),,C15/B15*100)</f>
        <v>97.440915588403072</v>
      </c>
      <c r="I15" s="41">
        <f>('[4]Проверочная  таблица_I  часть'!GT13+'[4]Проверочная  таблица_I  часть'!GU13)/1000</f>
        <v>949</v>
      </c>
      <c r="J15" s="42">
        <f>('[4]Проверочная  таблица_I  часть'!GW13+'[4]Проверочная  таблица_I  часть'!GX13)/1000</f>
        <v>949</v>
      </c>
      <c r="K15" s="43">
        <f t="shared" ref="K15:K31" si="5">IF(ISERROR(J15/I15*100),,J15/I15*100)</f>
        <v>100</v>
      </c>
      <c r="L15" s="42">
        <f>('[4]Прочая  субсидия_МР  и  ГО'!D9)/1000</f>
        <v>259</v>
      </c>
      <c r="M15" s="42">
        <f>('[4]Прочая  субсидия_МР  и  ГО'!E9)/1000</f>
        <v>259</v>
      </c>
      <c r="N15" s="43">
        <f t="shared" ref="N15:N31" si="6">IF(ISERROR(M15/L15*100),,M15/L15*100)</f>
        <v>100</v>
      </c>
      <c r="O15" s="42">
        <f>('[4]Проверочная  таблица_I  часть'!BH13+'[4]Проверочная  таблица_I  часть'!BI13)/1000</f>
        <v>0</v>
      </c>
      <c r="P15" s="42">
        <f>('[4]Проверочная  таблица_I  часть'!BY13+'[4]Проверочная  таблица_I  часть'!BZ13)/1000</f>
        <v>0</v>
      </c>
      <c r="Q15" s="43">
        <f t="shared" ref="Q15:Q31" si="7">IF(ISERROR(P15/O15*100),,P15/O15*100)</f>
        <v>0</v>
      </c>
      <c r="R15" s="42">
        <f>'[4]Прочая  субсидия_МР  и  ГО'!F9/1000</f>
        <v>0</v>
      </c>
      <c r="S15" s="42">
        <f>'[4]Прочая  субсидия_МР  и  ГО'!G9/1000</f>
        <v>0</v>
      </c>
      <c r="T15" s="43">
        <f t="shared" ref="T15:T31" si="8">IF(ISERROR(S15/R15*100),,S15/R15*100)</f>
        <v>0</v>
      </c>
      <c r="U15" s="42">
        <f>'[4]Проверочная  таблица_I  часть'!GY13/1000</f>
        <v>1043.2834700000001</v>
      </c>
      <c r="V15" s="42">
        <f>'[4]Проверочная  таблица_I  часть'!HB13/1000</f>
        <v>1043.2834700000001</v>
      </c>
      <c r="W15" s="43">
        <f t="shared" ref="W15:W31" si="9">IF(ISERROR(V15/U15*100),,V15/U15*100)</f>
        <v>100</v>
      </c>
      <c r="X15" s="42">
        <f>'[4]Прочая  субсидия_МР  и  ГО'!H9/1000</f>
        <v>102.4641</v>
      </c>
      <c r="Y15" s="42">
        <f>'[4]Прочая  субсидия_МР  и  ГО'!I9/1000</f>
        <v>102.4641</v>
      </c>
      <c r="Z15" s="43">
        <f t="shared" ref="Z15:Z31" si="10">IF(ISERROR(Y15/X15*100),,Y15/X15*100)</f>
        <v>100</v>
      </c>
      <c r="AA15" s="42">
        <f>('[4]Проверочная  таблица_II  часть'!AE13+'[4]Проверочная  таблица_II  часть'!AF13)/1000</f>
        <v>0</v>
      </c>
      <c r="AB15" s="42">
        <f>('[4]Проверочная  таблица_II  часть'!AI13+'[4]Проверочная  таблица_II  часть'!AJ13)/1000</f>
        <v>0</v>
      </c>
      <c r="AC15" s="43">
        <f t="shared" ref="AC15:AC31" si="11">IF(ISERROR(AB15/AA15*100),,AB15/AA15*100)</f>
        <v>0</v>
      </c>
      <c r="AD15" s="42">
        <f>'[4]Проверочная  таблица_II  часть'!AG13/1000</f>
        <v>0</v>
      </c>
      <c r="AE15" s="42">
        <f>'[4]Проверочная  таблица_II  часть'!AK13/1000</f>
        <v>0</v>
      </c>
      <c r="AF15" s="43">
        <f t="shared" ref="AF15:AF31" si="12">IF(ISERROR(AE15/AD15*100),,AE15/AD15*100)</f>
        <v>0</v>
      </c>
      <c r="AG15" s="42">
        <f>('[4]Проверочная  таблица_I  часть'!HF13+'[4]Проверочная  таблица_I  часть'!HG13+'[4]Проверочная  таблица_I  часть'!HT13+'[4]Проверочная  таблица_I  часть'!HU13)/1000</f>
        <v>0</v>
      </c>
      <c r="AH15" s="42">
        <f>('[4]Проверочная  таблица_I  часть'!HM13+'[4]Проверочная  таблица_I  часть'!HN13+'[4]Проверочная  таблица_I  часть'!IA13+'[4]Проверочная  таблица_I  часть'!IB13)/1000</f>
        <v>0</v>
      </c>
      <c r="AI15" s="43">
        <f t="shared" ref="AI15:AI31" si="13">IF(ISERROR(AH15/AG15*100),,AH15/AG15*100)</f>
        <v>0</v>
      </c>
      <c r="AJ15" s="42">
        <f>('[4]Прочая  субсидия_МР  и  ГО'!J9+'[4]Прочая  субсидия_БП'!H9)/1000</f>
        <v>5.04</v>
      </c>
      <c r="AK15" s="42">
        <f>('[4]Прочая  субсидия_МР  и  ГО'!K9+'[4]Прочая  субсидия_БП'!I9)/1000</f>
        <v>5.04</v>
      </c>
      <c r="AL15" s="43">
        <f t="shared" ref="AL15:AL31" si="14">IF(ISERROR(AK15/AJ15*100),,AK15/AJ15*100)</f>
        <v>100</v>
      </c>
      <c r="AM15" s="42">
        <f>('[4]Проверочная  таблица_I  часть'!BJ13+'[4]Проверочная  таблица_I  часть'!CP13)/1000</f>
        <v>15000</v>
      </c>
      <c r="AN15" s="42">
        <f>('[4]Проверочная  таблица_I  часть'!CA13+'[4]Проверочная  таблица_I  часть'!CZ13)/1000</f>
        <v>14724.786769999999</v>
      </c>
      <c r="AO15" s="43">
        <f t="shared" ref="AO15:AO31" si="15">IF(ISERROR(AN15/AM15*100),,AN15/AM15*100)</f>
        <v>98.165245133333329</v>
      </c>
      <c r="AP15" s="42">
        <f>('[4]Проверочная  таблица_I  часть'!HV13+'[4]Проверочная  таблица_I  часть'!HW13+'[4]Проверочная  таблица_I  часть'!HH13+'[4]Проверочная  таблица_I  часть'!HI13)/1000</f>
        <v>209.49081000000001</v>
      </c>
      <c r="AQ15" s="42">
        <f>('[4]Проверочная  таблица_I  часть'!HO13+'[4]Проверочная  таблица_I  часть'!HP13+'[4]Проверочная  таблица_I  часть'!IC13+'[4]Проверочная  таблица_I  часть'!ID13)/1000</f>
        <v>209.49081000000001</v>
      </c>
      <c r="AR15" s="43">
        <f t="shared" ref="AR15:AR31" si="16">IF(ISERROR(AQ15/AP15*100),,AQ15/AP15*100)</f>
        <v>100</v>
      </c>
      <c r="AS15" s="42">
        <f>('[4]Проверочная  таблица_I  часть'!HJ13+'[4]Проверочная  таблица_I  часть'!HK13+'[4]Проверочная  таблица_I  часть'!HX13+'[4]Проверочная  таблица_I  часть'!HY13)/1000</f>
        <v>0</v>
      </c>
      <c r="AT15" s="42">
        <f>('[4]Проверочная  таблица_I  часть'!IE13+'[4]Проверочная  таблица_I  часть'!IF13+'[4]Проверочная  таблица_I  часть'!HQ13+'[4]Проверочная  таблица_I  часть'!HR13)/1000</f>
        <v>0</v>
      </c>
      <c r="AU15" s="43">
        <f t="shared" ref="AU15:AU31" si="17">IF(ISERROR(AT15/AS15*100),,AT15/AS15*100)</f>
        <v>0</v>
      </c>
      <c r="AV15" s="42">
        <f>('[4]Проверочная  таблица_II  часть'!CX13+'[4]Проверочная  таблица_II  часть'!DD13)/1000</f>
        <v>1396.21604</v>
      </c>
      <c r="AW15" s="42">
        <f>('[4]Проверочная  таблица_II  часть'!DA13+'[4]Проверочная  таблица_II  часть'!DG13)/1000</f>
        <v>1396.21604</v>
      </c>
      <c r="AX15" s="43">
        <f t="shared" ref="AX15:AX31" si="18">IF(ISERROR(AW15/AV15*100),,AW15/AV15*100)</f>
        <v>100</v>
      </c>
      <c r="AY15" s="42">
        <f>'[4]Прочая  субсидия_МР  и  ГО'!L9/1000</f>
        <v>0</v>
      </c>
      <c r="AZ15" s="42">
        <f>'[4]Прочая  субсидия_МР  и  ГО'!M9/1000</f>
        <v>0</v>
      </c>
      <c r="BA15" s="43">
        <f t="shared" ref="BA15:BA31" si="19">IF(ISERROR(AZ15/AY15*100),,AZ15/AY15*100)</f>
        <v>0</v>
      </c>
      <c r="BB15" s="42">
        <f>'[4]Прочая  субсидия_МР  и  ГО'!N9/1000</f>
        <v>11.038020000000001</v>
      </c>
      <c r="BC15" s="42">
        <f>'[4]Прочая  субсидия_МР  и  ГО'!O9/1000</f>
        <v>11.038020000000001</v>
      </c>
      <c r="BD15" s="43">
        <f t="shared" ref="BD15:BD31" si="20">IF(ISERROR(BC15/BB15*100),,BC15/BB15*100)</f>
        <v>100</v>
      </c>
      <c r="BE15" s="42">
        <f>('[4]Прочая  субсидия_МР  и  ГО'!P9+'[4]Прочая  субсидия_БП'!N9)/1000</f>
        <v>0</v>
      </c>
      <c r="BF15" s="42">
        <f>('[4]Прочая  субсидия_МР  и  ГО'!Q9+'[4]Прочая  субсидия_БП'!O9)/1000</f>
        <v>0</v>
      </c>
      <c r="BG15" s="43">
        <f t="shared" ref="BG15:BG31" si="21">IF(ISERROR(BF15/BE15*100),,BF15/BE15*100)</f>
        <v>0</v>
      </c>
      <c r="BH15" s="42">
        <f>('[4]Проверочная  таблица_I  часть'!BK13+'[4]Проверочная  таблица_I  часть'!BL13)/1000</f>
        <v>0</v>
      </c>
      <c r="BI15" s="42">
        <f>('[4]Проверочная  таблица_I  часть'!CB13+'[4]Проверочная  таблица_I  часть'!CC13)/1000</f>
        <v>0</v>
      </c>
      <c r="BJ15" s="43">
        <f t="shared" ref="BJ15:BJ31" si="22">IF(ISERROR(BI15/BH15*100),,BI15/BH15*100)</f>
        <v>0</v>
      </c>
      <c r="BK15" s="42">
        <f>('[4]Проверочная  таблица_I  часть'!BM13+'[4]Проверочная  таблица_I  часть'!CQ13+'[4]Прочая  субсидия_МР  и  ГО'!R9+'[4]Прочая  субсидия_БП'!T9)/1000</f>
        <v>1996.9110000000001</v>
      </c>
      <c r="BL15" s="42">
        <f>('[4]Проверочная  таблица_I  часть'!CD13+'[4]Проверочная  таблица_I  часть'!DA13+'[4]Прочая  субсидия_МР  и  ГО'!S9+'[4]Прочая  субсидия_БП'!U9)/1000</f>
        <v>1996.9110000000001</v>
      </c>
      <c r="BM15" s="43">
        <f t="shared" ref="BM15:BM31" si="23">IF(ISERROR(BL15/BK15*100),,BL15/BK15*100)</f>
        <v>100</v>
      </c>
      <c r="BN15" s="42">
        <f>('[4]Проверочная  таблица_I  часть'!GK13+'[4]Проверочная  таблица_I  часть'!GM13)/1000</f>
        <v>48887.047359999997</v>
      </c>
      <c r="BO15" s="42">
        <f>('[4]Проверочная  таблица_I  часть'!GN13+'[4]Проверочная  таблица_I  часть'!GL13)/1000</f>
        <v>48887.047359999997</v>
      </c>
      <c r="BP15" s="43">
        <f t="shared" ref="BP15:BP31" si="24">IF(ISERROR(BO15/BN15*100),,BO15/BN15*100)</f>
        <v>100</v>
      </c>
      <c r="BQ15" s="42">
        <f>('[4]Прочая  субсидия_МР  и  ГО'!T9+'[4]Прочая  субсидия_БП'!Z9)/1000</f>
        <v>8005.3019999999997</v>
      </c>
      <c r="BR15" s="42">
        <f>('[4]Прочая  субсидия_МР  и  ГО'!U9+'[4]Прочая  субсидия_БП'!AA9)/1000</f>
        <v>8005.3019999999997</v>
      </c>
      <c r="BS15" s="43">
        <f t="shared" ref="BS15:BS31" si="25">IF(ISERROR(BR15/BQ15*100),,BR15/BQ15*100)</f>
        <v>100</v>
      </c>
      <c r="BT15" s="42">
        <f>('[4]Проверочная  таблица_II  часть'!BK13+'[4]Проверочная  таблица_II  часть'!BL13+'[4]Проверочная  таблица_II  часть'!BU13+'[4]Проверочная  таблица_II  часть'!BV13)/1000</f>
        <v>12364.973900000001</v>
      </c>
      <c r="BU15" s="42">
        <f>('[4]Проверочная  таблица_II  часть'!BP13+'[4]Проверочная  таблица_II  часть'!BQ13+'[4]Проверочная  таблица_II  часть'!BZ13+'[4]Проверочная  таблица_II  часть'!CA13)/1000</f>
        <v>12364.973900000001</v>
      </c>
      <c r="BV15" s="43">
        <f t="shared" ref="BV15:BV31" si="26">IF(ISERROR(BU15/BT15*100),,BU15/BT15*100)</f>
        <v>100</v>
      </c>
      <c r="BW15" s="42">
        <f>('[4]Проверочная  таблица_II  часть'!BM13+'[4]Проверочная  таблица_II  часть'!BN13+'[4]Проверочная  таблица_II  часть'!BW13+'[4]Проверочная  таблица_II  часть'!BX13)/1000</f>
        <v>0</v>
      </c>
      <c r="BX15" s="42">
        <f>('[4]Проверочная  таблица_II  часть'!BR13+'[4]Проверочная  таблица_II  часть'!BS13+'[4]Проверочная  таблица_II  часть'!CB13+'[4]Проверочная  таблица_II  часть'!CC13)/1000</f>
        <v>0</v>
      </c>
      <c r="BY15" s="43">
        <f t="shared" ref="BY15:BY31" si="27">IF(ISERROR(BX15/BW15*100),,BX15/BW15*100)</f>
        <v>0</v>
      </c>
      <c r="BZ15" s="42">
        <f>('[4]Проверочная  таблица_II  часть'!DV13+'[4]Проверочная  таблица_II  часть'!EB13)/1000</f>
        <v>0</v>
      </c>
      <c r="CA15" s="42">
        <f>('[4]Проверочная  таблица_II  часть'!DY13+'[4]Проверочная  таблица_II  часть'!EE13)/1000</f>
        <v>0</v>
      </c>
      <c r="CB15" s="43">
        <f t="shared" ref="CB15:CB31" si="28">IF(ISERROR(CA15/BZ15*100),,CA15/BZ15*100)</f>
        <v>0</v>
      </c>
      <c r="CC15" s="42">
        <f>('[4]Прочая  субсидия_БП'!AF9+'[4]Прочая  субсидия_МР  и  ГО'!V9)/1000</f>
        <v>5673.982</v>
      </c>
      <c r="CD15" s="42">
        <f>('[4]Прочая  субсидия_БП'!AG9+'[4]Прочая  субсидия_МР  и  ГО'!W9)/1000</f>
        <v>4089.0462699999998</v>
      </c>
      <c r="CE15" s="43">
        <f t="shared" ref="CE15:CE31" si="29">IF(ISERROR(CD15/CC15*100),,CD15/CC15*100)</f>
        <v>72.066606309290364</v>
      </c>
      <c r="CF15" s="42">
        <f>'[4]Прочая  субсидия_МР  и  ГО'!X9/1000</f>
        <v>0</v>
      </c>
      <c r="CG15" s="42">
        <f>'[4]Прочая  субсидия_МР  и  ГО'!Y9/1000</f>
        <v>0</v>
      </c>
      <c r="CH15" s="43">
        <f t="shared" ref="CH15:CH31" si="30">IF(ISERROR(CG15/CF15*100),,CG15/CF15*100)</f>
        <v>0</v>
      </c>
      <c r="CI15" s="42">
        <f>('[4]Прочая  субсидия_МР  и  ГО'!Z9+'[4]Прочая  субсидия_БП'!AL9)/1000</f>
        <v>0</v>
      </c>
      <c r="CJ15" s="42">
        <f>('[4]Прочая  субсидия_МР  и  ГО'!AA9+'[4]Прочая  субсидия_БП'!AM9)/1000</f>
        <v>0</v>
      </c>
      <c r="CK15" s="43">
        <f t="shared" ref="CK15:CK31" si="31">IF(ISERROR(CJ15/CI15*100),,CJ15/CI15*100)</f>
        <v>0</v>
      </c>
      <c r="CL15" s="42">
        <f>'[4]Проверочная  таблица_II  часть'!AM13/1000</f>
        <v>1003.74875</v>
      </c>
      <c r="CM15" s="42">
        <f>'[4]Проверочная  таблица_II  часть'!AP13/1000</f>
        <v>1003.74875</v>
      </c>
      <c r="CN15" s="43">
        <f t="shared" ref="CN15:CN31" si="32">IF(ISERROR(CM15/CL15*100),,CM15/CL15*100)</f>
        <v>100</v>
      </c>
      <c r="CO15" s="42">
        <f>('[4]Проверочная  таблица_I  часть'!BN13+'[4]Проверочная  таблица_I  часть'!BO13)/1000</f>
        <v>0</v>
      </c>
      <c r="CP15" s="42">
        <f>('[4]Проверочная  таблица_I  часть'!CE13+'[4]Проверочная  таблица_I  часть'!CF13)/1000</f>
        <v>0</v>
      </c>
      <c r="CQ15" s="43">
        <f t="shared" ref="CQ15:CQ31" si="33">IF(ISERROR(CP15/CO15*100),,CP15/CO15*100)</f>
        <v>0</v>
      </c>
      <c r="CR15" s="42">
        <f>'[4]Проверочная  таблица_I  часть'!BP13/1000</f>
        <v>0</v>
      </c>
      <c r="CS15" s="42">
        <f>'[4]Проверочная  таблица_I  часть'!CG13/1000</f>
        <v>0</v>
      </c>
      <c r="CT15" s="43">
        <f t="shared" ref="CT15:CT31" si="34">IF(ISERROR(CS15/CR15*100),,CS15/CR15*100)</f>
        <v>0</v>
      </c>
      <c r="CU15" s="42">
        <f>('[4]Проверочная  таблица_II  часть'!AT13+'[4]Проверочная  таблица_II  часть'!AS13)/1000</f>
        <v>0</v>
      </c>
      <c r="CV15" s="42">
        <f>('[4]Проверочная  таблица_II  часть'!AW13+'[4]Проверочная  таблица_II  часть'!AV13)/1000</f>
        <v>0</v>
      </c>
      <c r="CW15" s="43">
        <f t="shared" ref="CW15:CW31" si="35">IF(ISERROR(CV15/CU15*100),,CV15/CU15*100)</f>
        <v>0</v>
      </c>
      <c r="CX15" s="42">
        <f>('[4]Прочая  субсидия_МР  и  ГО'!AB9+'[4]Прочая  субсидия_БП'!AR9)/1000</f>
        <v>15953</v>
      </c>
      <c r="CY15" s="42">
        <f>('[4]Прочая  субсидия_МР  и  ГО'!AC9+'[4]Прочая  субсидия_БП'!AS9)/1000</f>
        <v>15953</v>
      </c>
      <c r="CZ15" s="43">
        <f t="shared" ref="CZ15:CZ31" si="36">IF(ISERROR(CY15/CX15*100),,CY15/CX15*100)</f>
        <v>100</v>
      </c>
      <c r="DA15" s="42">
        <f>'[4]Прочая  субсидия_МР  и  ГО'!AD9/1000</f>
        <v>121.83559</v>
      </c>
      <c r="DB15" s="42">
        <f>'[4]Прочая  субсидия_МР  и  ГО'!AE9/1000</f>
        <v>121.83559</v>
      </c>
      <c r="DC15" s="43">
        <f t="shared" ref="DC15:DC31" si="37">IF(ISERROR(DB15/DA15*100),,DB15/DA15*100)</f>
        <v>100</v>
      </c>
      <c r="DD15" s="42">
        <f>('[4]Проверочная  таблица_I  часть'!CR13+'[4]Проверочная  таблица_I  часть'!CS13)/1000</f>
        <v>0</v>
      </c>
      <c r="DE15" s="42">
        <f>('[4]Проверочная  таблица_I  часть'!DB13+'[4]Проверочная  таблица_I  часть'!DC13)/1000</f>
        <v>0</v>
      </c>
      <c r="DF15" s="43">
        <f t="shared" ref="DF15:DF31" si="38">IF(ISERROR(DE15/DD15*100),,DE15/DD15*100)</f>
        <v>0</v>
      </c>
      <c r="DG15" s="42">
        <f>('[4]Проверочная  таблица_I  часть'!AP13+'[4]Проверочная  таблица_I  часть'!AQ13)/1000</f>
        <v>0</v>
      </c>
      <c r="DH15" s="42">
        <f>('[4]Проверочная  таблица_I  часть'!AS13+'[4]Проверочная  таблица_I  часть'!AT13)/1000</f>
        <v>0</v>
      </c>
      <c r="DI15" s="43">
        <f t="shared" ref="DI15:DI31" si="39">IF(ISERROR(DH15/DG15*100),,DH15/DG15*100)</f>
        <v>0</v>
      </c>
      <c r="DJ15" s="42">
        <f>('[4]Проверочная  таблица_I  часть'!BQ13+'[4]Проверочная  таблица_I  часть'!BR13)/1000</f>
        <v>0</v>
      </c>
      <c r="DK15" s="42">
        <f>('[4]Проверочная  таблица_I  часть'!CH13+'[4]Проверочная  таблица_I  часть'!CI13)/1000</f>
        <v>0</v>
      </c>
      <c r="DL15" s="43">
        <f t="shared" ref="DL15:DL31" si="40">IF(ISERROR(DK15/DJ15*100),,DK15/DJ15*100)</f>
        <v>0</v>
      </c>
      <c r="DM15" s="42">
        <f>('[4]Проверочная  таблица_I  часть'!CT13+'[4]Проверочная  таблица_I  часть'!CU13)/1000</f>
        <v>0</v>
      </c>
      <c r="DN15" s="42">
        <f>('[4]Проверочная  таблица_I  часть'!DD13+'[4]Проверочная  таблица_I  часть'!DE13)/1000</f>
        <v>0</v>
      </c>
      <c r="DO15" s="43">
        <f t="shared" ref="DO15:DO31" si="41">IF(ISERROR(DN15/DM15*100),,DN15/DM15*100)</f>
        <v>0</v>
      </c>
      <c r="DP15" s="42">
        <f>('[4]Проверочная  таблица_I  часть'!BS13+'[4]Проверочная  таблица_I  часть'!BT13)/1000</f>
        <v>0</v>
      </c>
      <c r="DQ15" s="42">
        <f>('[4]Проверочная  таблица_I  часть'!CJ13+'[4]Проверочная  таблица_I  часть'!CK13)/1000</f>
        <v>0</v>
      </c>
      <c r="DR15" s="43">
        <f t="shared" ref="DR15:DR31" si="42">IF(ISERROR(DQ15/DP15*100),,DQ15/DP15*100)</f>
        <v>0</v>
      </c>
      <c r="DS15" s="42">
        <f>('[4]Проверочная  таблица_I  часть'!BV13+'[4]Проверочная  таблица_I  часть'!CW13+'[4]Проверочная  таблица_I  часть'!BW13+'[4]Проверочная  таблица_I  часть'!CX13)/1000</f>
        <v>0</v>
      </c>
      <c r="DT15" s="42">
        <f>('[4]Проверочная  таблица_I  часть'!CM13+'[4]Проверочная  таблица_I  часть'!DG13+'[4]Проверочная  таблица_I  часть'!DH13+'[4]Проверочная  таблица_I  часть'!CN13)/1000</f>
        <v>0</v>
      </c>
      <c r="DU15" s="43">
        <f t="shared" ref="DU15:DU31" si="43">IF(ISERROR(DT15/DS15*100),,DT15/DS15*100)</f>
        <v>0</v>
      </c>
      <c r="DV15" s="42">
        <f>'[4]Прочая  субсидия_МР  и  ГО'!AF9/1000</f>
        <v>677.50228000000004</v>
      </c>
      <c r="DW15" s="42">
        <f>'[4]Прочая  субсидия_МР  и  ГО'!AG9/1000</f>
        <v>677.50228000000004</v>
      </c>
      <c r="DX15" s="43">
        <f t="shared" ref="DX15:DX31" si="44">IF(ISERROR(DW15/DV15*100),,DW15/DV15*100)</f>
        <v>100</v>
      </c>
      <c r="DY15" s="42">
        <f>('[4]Проверочная  таблица_I  часть'!EX13+'[4]Проверочная  таблица_I  часть'!FF13)/1000</f>
        <v>0</v>
      </c>
      <c r="DZ15" s="42">
        <f>('[4]Проверочная  таблица_I  часть'!FB13+'[4]Проверочная  таблица_I  часть'!FJ13)/1000</f>
        <v>0</v>
      </c>
      <c r="EA15" s="43">
        <f t="shared" ref="EA15:EA31" si="45">IF(ISERROR(DZ15/DY15*100),,DZ15/DY15*100)</f>
        <v>0</v>
      </c>
      <c r="EB15" s="42">
        <f>('[4]Проверочная  таблица_I  часть'!EY13+'[4]Проверочная  таблица_I  часть'!FG13)/1000</f>
        <v>39480.095999999998</v>
      </c>
      <c r="EC15" s="42">
        <f>('[4]Проверочная  таблица_I  часть'!FC13+'[4]Проверочная  таблица_I  часть'!FK13)/1000</f>
        <v>37274.974230000007</v>
      </c>
      <c r="ED15" s="43">
        <f t="shared" ref="ED15:ED31" si="46">IF(ISERROR(EC15/EB15*100),,EC15/EB15*100)</f>
        <v>94.414598763893608</v>
      </c>
      <c r="EE15" s="42">
        <f>('[4]Проверочная  таблица_I  часть'!EZ13+'[4]Проверочная  таблица_I  часть'!FH13)/1000</f>
        <v>5044.24</v>
      </c>
      <c r="EF15" s="42">
        <f>('[4]Проверочная  таблица_I  часть'!FD13+'[4]Проверочная  таблица_I  часть'!FL13)/1000</f>
        <v>5044.2234800000006</v>
      </c>
      <c r="EG15" s="43">
        <f t="shared" ref="EG15:EG31" si="47">IF(ISERROR(EF15/EE15*100),,EF15/EE15*100)</f>
        <v>99.999672497740008</v>
      </c>
      <c r="EH15" s="42">
        <f>('[4]Прочая  субсидия_БП'!AX9+'[4]Прочая  субсидия_МР  и  ГО'!AH9)/1000</f>
        <v>1248.9000000000001</v>
      </c>
      <c r="EI15" s="42">
        <f>('[4]Прочая  субсидия_БП'!AY9+'[4]Прочая  субсидия_МР  и  ГО'!AI9)/1000</f>
        <v>1248.9000000000001</v>
      </c>
      <c r="EJ15" s="43">
        <f t="shared" ref="EJ15:EJ31" si="48">IF(ISERROR(EI15/EH15*100),,EI15/EH15*100)</f>
        <v>100</v>
      </c>
      <c r="EK15" s="42">
        <f>'[4]Прочая  субсидия_БП'!BD9/1000</f>
        <v>0</v>
      </c>
      <c r="EL15" s="42">
        <f>'[4]Прочая  субсидия_БП'!BE9/1000</f>
        <v>0</v>
      </c>
      <c r="EM15" s="43">
        <f t="shared" ref="EM15:EM31" si="49">IF(ISERROR(EL15/EK15*100),,EL15/EK15*100)</f>
        <v>0</v>
      </c>
      <c r="EN15" s="42">
        <f>('[4]Прочая  субсидия_МР  и  ГО'!AL9+'[4]Прочая  субсидия_БП'!BJ9)/1000</f>
        <v>0</v>
      </c>
      <c r="EO15" s="42">
        <f>('[4]Прочая  субсидия_МР  и  ГО'!AM9+'[4]Прочая  субсидия_БП'!BK9)/1000</f>
        <v>0</v>
      </c>
      <c r="EP15" s="43">
        <f t="shared" ref="EP15:EP31" si="50">IF(ISERROR(EO15/EN15*100),,EO15/EN15*100)</f>
        <v>0</v>
      </c>
      <c r="EQ15" s="42">
        <f>('[4]Прочая  субсидия_БП'!BP9+'[4]Прочая  субсидия_МР  и  ГО'!AN9)/1000</f>
        <v>224.06950000000001</v>
      </c>
      <c r="ER15" s="42">
        <f>('[4]Прочая  субсидия_БП'!BQ9+'[4]Прочая  субсидия_МР  и  ГО'!AO9)/1000</f>
        <v>182.73847000000001</v>
      </c>
      <c r="ES15" s="43">
        <f t="shared" ref="ES15:ES31" si="51">IF(ISERROR(ER15/EQ15*100),,ER15/EQ15*100)</f>
        <v>81.554370407395922</v>
      </c>
      <c r="ET15" s="42">
        <f>('[4]Прочая  субсидия_БП'!BV9+'[4]Прочая  субсидия_МР  и  ГО'!AP9)/1000</f>
        <v>702.35289</v>
      </c>
      <c r="EU15" s="42">
        <f>('[4]Прочая  субсидия_БП'!BW9+'[4]Прочая  субсидия_МР  и  ГО'!AQ9)/1000</f>
        <v>702.35289</v>
      </c>
      <c r="EV15" s="43">
        <f t="shared" ref="EV15:EV31" si="52">IF(ISERROR(EU15/ET15*100),,EU15/ET15*100)</f>
        <v>100</v>
      </c>
      <c r="EW15" s="42">
        <f>'[4]Прочая  субсидия_БП'!CB9/1000</f>
        <v>112.676</v>
      </c>
      <c r="EX15" s="42">
        <f>'[4]Прочая  субсидия_БП'!CC9/1000</f>
        <v>112.676</v>
      </c>
      <c r="EY15" s="43">
        <f t="shared" ref="EY15:EY31" si="53">IF(ISERROR(EX15/EW15*100),,EX15/EW15*100)</f>
        <v>100</v>
      </c>
      <c r="EZ15" s="42">
        <f>'[4]Проверочная  таблица_II  часть'!ET13/1000</f>
        <v>0</v>
      </c>
      <c r="FA15" s="42">
        <f>'[4]Проверочная  таблица_II  часть'!EU13/1000</f>
        <v>0</v>
      </c>
      <c r="FB15" s="43">
        <f t="shared" ref="FB15:FB31" si="54">IF(ISERROR(FA15/EZ15*100),,FA15/EZ15*100)</f>
        <v>0</v>
      </c>
    </row>
    <row r="16" spans="1:158" ht="21.75" customHeight="1" x14ac:dyDescent="0.25">
      <c r="A16" s="35" t="s">
        <v>212</v>
      </c>
      <c r="B16" s="44">
        <f t="shared" si="0"/>
        <v>115837.24229999997</v>
      </c>
      <c r="C16" s="45">
        <f t="shared" si="1"/>
        <v>112123.76384999997</v>
      </c>
      <c r="D16" s="46">
        <f>'[3]Исполнение для администрации_КБ'!Q16</f>
        <v>115837.24230000001</v>
      </c>
      <c r="E16" s="47">
        <f t="shared" si="2"/>
        <v>0</v>
      </c>
      <c r="F16" s="47">
        <f>'[3]Исполнение для администрации_КБ'!R16</f>
        <v>112123.76385</v>
      </c>
      <c r="G16" s="47">
        <f t="shared" si="3"/>
        <v>0</v>
      </c>
      <c r="H16" s="48">
        <f t="shared" si="4"/>
        <v>96.794227507261724</v>
      </c>
      <c r="I16" s="41">
        <f>('[4]Проверочная  таблица_I  часть'!GT14+'[4]Проверочная  таблица_I  часть'!GU14)/1000</f>
        <v>150</v>
      </c>
      <c r="J16" s="42">
        <f>('[4]Проверочная  таблица_I  часть'!GW14+'[4]Проверочная  таблица_I  часть'!GX14)/1000</f>
        <v>150</v>
      </c>
      <c r="K16" s="43">
        <f t="shared" si="5"/>
        <v>100</v>
      </c>
      <c r="L16" s="42">
        <f>('[4]Прочая  субсидия_МР  и  ГО'!D10)/1000</f>
        <v>311</v>
      </c>
      <c r="M16" s="42">
        <f>('[4]Прочая  субсидия_МР  и  ГО'!E10)/1000</f>
        <v>311</v>
      </c>
      <c r="N16" s="43">
        <f t="shared" si="6"/>
        <v>100</v>
      </c>
      <c r="O16" s="42">
        <f>('[4]Проверочная  таблица_I  часть'!BH14+'[4]Проверочная  таблица_I  часть'!BI14)/1000</f>
        <v>0</v>
      </c>
      <c r="P16" s="42">
        <f>('[4]Проверочная  таблица_I  часть'!BY14+'[4]Проверочная  таблица_I  часть'!BZ14)/1000</f>
        <v>0</v>
      </c>
      <c r="Q16" s="43">
        <f t="shared" si="7"/>
        <v>0</v>
      </c>
      <c r="R16" s="42">
        <f>'[4]Прочая  субсидия_МР  и  ГО'!F10/1000</f>
        <v>0</v>
      </c>
      <c r="S16" s="42">
        <f>'[4]Прочая  субсидия_МР  и  ГО'!G10/1000</f>
        <v>0</v>
      </c>
      <c r="T16" s="43">
        <f t="shared" si="8"/>
        <v>0</v>
      </c>
      <c r="U16" s="42">
        <f>'[4]Проверочная  таблица_I  часть'!GY14/1000</f>
        <v>1043.2834700000001</v>
      </c>
      <c r="V16" s="42">
        <f>'[4]Проверочная  таблица_I  часть'!HB14/1000</f>
        <v>1043.2834700000001</v>
      </c>
      <c r="W16" s="43">
        <f t="shared" si="9"/>
        <v>100</v>
      </c>
      <c r="X16" s="42">
        <f>'[4]Прочая  субсидия_МР  и  ГО'!H10/1000</f>
        <v>46.878999999999998</v>
      </c>
      <c r="Y16" s="42">
        <f>'[4]Прочая  субсидия_МР  и  ГО'!I10/1000</f>
        <v>46.878999999999998</v>
      </c>
      <c r="Z16" s="43">
        <f t="shared" si="10"/>
        <v>100</v>
      </c>
      <c r="AA16" s="42">
        <f>('[4]Проверочная  таблица_II  часть'!AE14+'[4]Проверочная  таблица_II  часть'!AF14)/1000</f>
        <v>0</v>
      </c>
      <c r="AB16" s="42">
        <f>('[4]Проверочная  таблица_II  часть'!AI14+'[4]Проверочная  таблица_II  часть'!AJ14)/1000</f>
        <v>0</v>
      </c>
      <c r="AC16" s="43">
        <f t="shared" si="11"/>
        <v>0</v>
      </c>
      <c r="AD16" s="42">
        <f>'[4]Проверочная  таблица_II  часть'!AG14/1000</f>
        <v>0</v>
      </c>
      <c r="AE16" s="42">
        <f>'[4]Проверочная  таблица_II  часть'!AK14/1000</f>
        <v>0</v>
      </c>
      <c r="AF16" s="43">
        <f t="shared" si="12"/>
        <v>0</v>
      </c>
      <c r="AG16" s="42">
        <f>('[4]Проверочная  таблица_I  часть'!HF14+'[4]Проверочная  таблица_I  часть'!HG14+'[4]Проверочная  таблица_I  часть'!HT14+'[4]Проверочная  таблица_I  часть'!HU14)/1000</f>
        <v>0</v>
      </c>
      <c r="AH16" s="42">
        <f>('[4]Проверочная  таблица_I  часть'!HM14+'[4]Проверочная  таблица_I  часть'!HN14+'[4]Проверочная  таблица_I  часть'!IA14+'[4]Проверочная  таблица_I  часть'!IB14)/1000</f>
        <v>0</v>
      </c>
      <c r="AI16" s="43">
        <f t="shared" si="13"/>
        <v>0</v>
      </c>
      <c r="AJ16" s="42">
        <f>('[4]Прочая  субсидия_МР  и  ГО'!J10+'[4]Прочая  субсидия_БП'!H10)/1000</f>
        <v>5.04</v>
      </c>
      <c r="AK16" s="42">
        <f>('[4]Прочая  субсидия_МР  и  ГО'!K10+'[4]Прочая  субсидия_БП'!I10)/1000</f>
        <v>5.04</v>
      </c>
      <c r="AL16" s="43">
        <f t="shared" si="14"/>
        <v>100</v>
      </c>
      <c r="AM16" s="42">
        <f>('[4]Проверочная  таблица_I  часть'!BJ14+'[4]Проверочная  таблица_I  часть'!CP14)/1000</f>
        <v>0</v>
      </c>
      <c r="AN16" s="42">
        <f>('[4]Проверочная  таблица_I  часть'!CA14+'[4]Проверочная  таблица_I  часть'!CZ14)/1000</f>
        <v>0</v>
      </c>
      <c r="AO16" s="43">
        <f t="shared" si="15"/>
        <v>0</v>
      </c>
      <c r="AP16" s="42">
        <f>('[4]Проверочная  таблица_I  часть'!HV14+'[4]Проверочная  таблица_I  часть'!HW14+'[4]Проверочная  таблица_I  часть'!HH14+'[4]Проверочная  таблица_I  часть'!HI14)/1000</f>
        <v>187.05254000000002</v>
      </c>
      <c r="AQ16" s="42">
        <f>('[4]Проверочная  таблица_I  часть'!HO14+'[4]Проверочная  таблица_I  часть'!HP14+'[4]Проверочная  таблица_I  часть'!IC14+'[4]Проверочная  таблица_I  часть'!ID14)/1000</f>
        <v>187.05254000000002</v>
      </c>
      <c r="AR16" s="43">
        <f t="shared" si="16"/>
        <v>100</v>
      </c>
      <c r="AS16" s="42">
        <f>('[4]Проверочная  таблица_I  часть'!HJ14+'[4]Проверочная  таблица_I  часть'!HK14+'[4]Проверочная  таблица_I  часть'!HX14+'[4]Проверочная  таблица_I  часть'!HY14)/1000</f>
        <v>27.394580000000001</v>
      </c>
      <c r="AT16" s="42">
        <f>('[4]Проверочная  таблица_I  часть'!IE14+'[4]Проверочная  таблица_I  часть'!IF14+'[4]Проверочная  таблица_I  часть'!HQ14+'[4]Проверочная  таблица_I  часть'!HR14)/1000</f>
        <v>27.394580000000001</v>
      </c>
      <c r="AU16" s="43">
        <f t="shared" si="17"/>
        <v>100</v>
      </c>
      <c r="AV16" s="42">
        <f>('[4]Проверочная  таблица_II  часть'!CX14+'[4]Проверочная  таблица_II  часть'!DD14)/1000</f>
        <v>1396.21604</v>
      </c>
      <c r="AW16" s="42">
        <f>('[4]Проверочная  таблица_II  часть'!DA14+'[4]Проверочная  таблица_II  часть'!DG14)/1000</f>
        <v>1396.21604</v>
      </c>
      <c r="AX16" s="43">
        <f t="shared" si="18"/>
        <v>100</v>
      </c>
      <c r="AY16" s="42">
        <f>'[4]Прочая  субсидия_МР  и  ГО'!L10/1000</f>
        <v>0</v>
      </c>
      <c r="AZ16" s="42">
        <f>'[4]Прочая  субсидия_МР  и  ГО'!M10/1000</f>
        <v>0</v>
      </c>
      <c r="BA16" s="43">
        <f t="shared" si="19"/>
        <v>0</v>
      </c>
      <c r="BB16" s="42">
        <f>'[4]Прочая  субсидия_МР  и  ГО'!N10/1000</f>
        <v>10.010719999999999</v>
      </c>
      <c r="BC16" s="42">
        <f>'[4]Прочая  субсидия_МР  и  ГО'!O10/1000</f>
        <v>10.010719999999999</v>
      </c>
      <c r="BD16" s="43">
        <f t="shared" si="20"/>
        <v>100</v>
      </c>
      <c r="BE16" s="42">
        <f>('[4]Прочая  субсидия_МР  и  ГО'!P10+'[4]Прочая  субсидия_БП'!N10)/1000</f>
        <v>1372.5</v>
      </c>
      <c r="BF16" s="42">
        <f>('[4]Прочая  субсидия_МР  и  ГО'!Q10+'[4]Прочая  субсидия_БП'!O10)/1000</f>
        <v>1372.5</v>
      </c>
      <c r="BG16" s="43">
        <f t="shared" si="21"/>
        <v>100</v>
      </c>
      <c r="BH16" s="42">
        <f>('[4]Проверочная  таблица_I  часть'!BK14+'[4]Проверочная  таблица_I  часть'!BL14)/1000</f>
        <v>0</v>
      </c>
      <c r="BI16" s="42">
        <f>('[4]Проверочная  таблица_I  часть'!CB14+'[4]Проверочная  таблица_I  часть'!CC14)/1000</f>
        <v>0</v>
      </c>
      <c r="BJ16" s="43">
        <f t="shared" si="22"/>
        <v>0</v>
      </c>
      <c r="BK16" s="42">
        <f>('[4]Проверочная  таблица_I  часть'!BM14+'[4]Проверочная  таблица_I  часть'!CQ14+'[4]Прочая  субсидия_МР  и  ГО'!R10+'[4]Прочая  субсидия_БП'!T10)/1000</f>
        <v>28044.12</v>
      </c>
      <c r="BL16" s="42">
        <f>('[4]Проверочная  таблица_I  часть'!CD14+'[4]Проверочная  таблица_I  часть'!DA14+'[4]Прочая  субсидия_МР  и  ГО'!S10+'[4]Прочая  субсидия_БП'!U10)/1000</f>
        <v>28044.12</v>
      </c>
      <c r="BM16" s="43">
        <f t="shared" si="23"/>
        <v>100</v>
      </c>
      <c r="BN16" s="42">
        <f>('[4]Проверочная  таблица_I  часть'!GK14+'[4]Проверочная  таблица_I  часть'!GM14)/1000</f>
        <v>0</v>
      </c>
      <c r="BO16" s="42">
        <f>('[4]Проверочная  таблица_I  часть'!GN14+'[4]Проверочная  таблица_I  часть'!GL14)/1000</f>
        <v>0</v>
      </c>
      <c r="BP16" s="43">
        <f t="shared" si="24"/>
        <v>0</v>
      </c>
      <c r="BQ16" s="42">
        <f>('[4]Прочая  субсидия_МР  и  ГО'!T10+'[4]Прочая  субсидия_БП'!Z10)/1000</f>
        <v>10154.575000000001</v>
      </c>
      <c r="BR16" s="42">
        <f>('[4]Прочая  субсидия_МР  и  ГО'!U10+'[4]Прочая  субсидия_БП'!AA10)/1000</f>
        <v>10154.575000000001</v>
      </c>
      <c r="BS16" s="43">
        <f t="shared" si="25"/>
        <v>100</v>
      </c>
      <c r="BT16" s="42">
        <f>('[4]Проверочная  таблица_II  часть'!BK14+'[4]Проверочная  таблица_II  часть'!BL14+'[4]Проверочная  таблица_II  часть'!BU14+'[4]Проверочная  таблица_II  часть'!BV14)/1000</f>
        <v>5143.2314100000003</v>
      </c>
      <c r="BU16" s="42">
        <f>('[4]Проверочная  таблица_II  часть'!BP14+'[4]Проверочная  таблица_II  часть'!BQ14+'[4]Проверочная  таблица_II  часть'!BZ14+'[4]Проверочная  таблица_II  часть'!CA14)/1000</f>
        <v>5143.2314100000003</v>
      </c>
      <c r="BV16" s="43">
        <f t="shared" si="26"/>
        <v>100</v>
      </c>
      <c r="BW16" s="42">
        <f>('[4]Проверочная  таблица_II  часть'!BM14+'[4]Проверочная  таблица_II  часть'!BN14+'[4]Проверочная  таблица_II  часть'!BW14+'[4]Проверочная  таблица_II  часть'!BX14)/1000</f>
        <v>0</v>
      </c>
      <c r="BX16" s="42">
        <f>('[4]Проверочная  таблица_II  часть'!BR14+'[4]Проверочная  таблица_II  часть'!BS14+'[4]Проверочная  таблица_II  часть'!CB14+'[4]Проверочная  таблица_II  часть'!CC14)/1000</f>
        <v>0</v>
      </c>
      <c r="BY16" s="43">
        <f t="shared" si="27"/>
        <v>0</v>
      </c>
      <c r="BZ16" s="42">
        <f>('[4]Проверочная  таблица_II  часть'!DV14+'[4]Проверочная  таблица_II  часть'!EB14)/1000</f>
        <v>0</v>
      </c>
      <c r="CA16" s="42">
        <f>('[4]Проверочная  таблица_II  часть'!DY14+'[4]Проверочная  таблица_II  часть'!EE14)/1000</f>
        <v>0</v>
      </c>
      <c r="CB16" s="43">
        <f t="shared" si="28"/>
        <v>0</v>
      </c>
      <c r="CC16" s="42">
        <f>('[4]Прочая  субсидия_БП'!AF10+'[4]Прочая  субсидия_МР  и  ГО'!V10)/1000</f>
        <v>2004.62898</v>
      </c>
      <c r="CD16" s="42">
        <f>('[4]Прочая  субсидия_БП'!AG10+'[4]Прочая  субсидия_МР  и  ГО'!W10)/1000</f>
        <v>2004.62898</v>
      </c>
      <c r="CE16" s="43">
        <f t="shared" si="29"/>
        <v>100</v>
      </c>
      <c r="CF16" s="42">
        <f>'[4]Прочая  субсидия_МР  и  ГО'!X10/1000</f>
        <v>0</v>
      </c>
      <c r="CG16" s="42">
        <f>'[4]Прочая  субсидия_МР  и  ГО'!Y10/1000</f>
        <v>0</v>
      </c>
      <c r="CH16" s="43">
        <f t="shared" si="30"/>
        <v>0</v>
      </c>
      <c r="CI16" s="42">
        <f>('[4]Прочая  субсидия_МР  и  ГО'!Z10+'[4]Прочая  субсидия_БП'!AL10)/1000</f>
        <v>166.9</v>
      </c>
      <c r="CJ16" s="42">
        <f>('[4]Прочая  субсидия_МР  и  ГО'!AA10+'[4]Прочая  субсидия_БП'!AM10)/1000</f>
        <v>166.9</v>
      </c>
      <c r="CK16" s="43">
        <f t="shared" si="31"/>
        <v>100</v>
      </c>
      <c r="CL16" s="42">
        <f>'[4]Проверочная  таблица_II  часть'!AM14/1000</f>
        <v>401.49950000000001</v>
      </c>
      <c r="CM16" s="42">
        <f>'[4]Проверочная  таблица_II  часть'!AP14/1000</f>
        <v>401.49950000000001</v>
      </c>
      <c r="CN16" s="43">
        <f t="shared" si="32"/>
        <v>100</v>
      </c>
      <c r="CO16" s="42">
        <f>('[4]Проверочная  таблица_I  часть'!BN14+'[4]Проверочная  таблица_I  часть'!BO14)/1000</f>
        <v>0</v>
      </c>
      <c r="CP16" s="42">
        <f>('[4]Проверочная  таблица_I  часть'!CE14+'[4]Проверочная  таблица_I  часть'!CF14)/1000</f>
        <v>0</v>
      </c>
      <c r="CQ16" s="43">
        <f t="shared" si="33"/>
        <v>0</v>
      </c>
      <c r="CR16" s="42">
        <f>'[4]Проверочная  таблица_I  часть'!BP14/1000</f>
        <v>0</v>
      </c>
      <c r="CS16" s="42">
        <f>'[4]Проверочная  таблица_I  часть'!CG14/1000</f>
        <v>0</v>
      </c>
      <c r="CT16" s="43">
        <f t="shared" si="34"/>
        <v>0</v>
      </c>
      <c r="CU16" s="42">
        <f>('[4]Проверочная  таблица_II  часть'!AT14+'[4]Проверочная  таблица_II  часть'!AS14)/1000</f>
        <v>0</v>
      </c>
      <c r="CV16" s="42">
        <f>('[4]Проверочная  таблица_II  часть'!AW14+'[4]Проверочная  таблица_II  часть'!AV14)/1000</f>
        <v>0</v>
      </c>
      <c r="CW16" s="43">
        <f t="shared" si="35"/>
        <v>0</v>
      </c>
      <c r="CX16" s="42">
        <f>('[4]Прочая  субсидия_МР  и  ГО'!AB10+'[4]Прочая  субсидия_БП'!AR10)/1000</f>
        <v>895.83312000000001</v>
      </c>
      <c r="CY16" s="42">
        <f>('[4]Прочая  субсидия_МР  и  ГО'!AC10+'[4]Прочая  субсидия_БП'!AS10)/1000</f>
        <v>895.83162000000004</v>
      </c>
      <c r="CZ16" s="43">
        <f t="shared" si="36"/>
        <v>99.999832558099669</v>
      </c>
      <c r="DA16" s="42">
        <f>'[4]Прочая  субсидия_МР  и  ГО'!AD10/1000</f>
        <v>0</v>
      </c>
      <c r="DB16" s="42">
        <f>'[4]Прочая  субсидия_МР  и  ГО'!AE10/1000</f>
        <v>0</v>
      </c>
      <c r="DC16" s="43">
        <f t="shared" si="37"/>
        <v>0</v>
      </c>
      <c r="DD16" s="42">
        <f>('[4]Проверочная  таблица_I  часть'!CR14+'[4]Проверочная  таблица_I  часть'!CS14)/1000</f>
        <v>0</v>
      </c>
      <c r="DE16" s="42">
        <f>('[4]Проверочная  таблица_I  часть'!DB14+'[4]Проверочная  таблица_I  часть'!DC14)/1000</f>
        <v>0</v>
      </c>
      <c r="DF16" s="43">
        <f t="shared" si="38"/>
        <v>0</v>
      </c>
      <c r="DG16" s="42">
        <f>('[4]Проверочная  таблица_I  часть'!AP14+'[4]Проверочная  таблица_I  часть'!AQ14)/1000</f>
        <v>1889.28</v>
      </c>
      <c r="DH16" s="42">
        <f>('[4]Проверочная  таблица_I  часть'!AS14+'[4]Проверочная  таблица_I  часть'!AT14)/1000</f>
        <v>1889.28</v>
      </c>
      <c r="DI16" s="43">
        <f t="shared" si="39"/>
        <v>100</v>
      </c>
      <c r="DJ16" s="42">
        <f>('[4]Проверочная  таблица_I  часть'!BQ14+'[4]Проверочная  таблица_I  часть'!BR14)/1000</f>
        <v>0</v>
      </c>
      <c r="DK16" s="42">
        <f>('[4]Проверочная  таблица_I  часть'!CH14+'[4]Проверочная  таблица_I  часть'!CI14)/1000</f>
        <v>0</v>
      </c>
      <c r="DL16" s="43">
        <f t="shared" si="40"/>
        <v>0</v>
      </c>
      <c r="DM16" s="42">
        <f>('[4]Проверочная  таблица_I  часть'!CT14+'[4]Проверочная  таблица_I  часть'!CU14)/1000</f>
        <v>0</v>
      </c>
      <c r="DN16" s="42">
        <f>('[4]Проверочная  таблица_I  часть'!DD14+'[4]Проверочная  таблица_I  часть'!DE14)/1000</f>
        <v>0</v>
      </c>
      <c r="DO16" s="43">
        <f t="shared" si="41"/>
        <v>0</v>
      </c>
      <c r="DP16" s="42">
        <f>('[4]Проверочная  таблица_I  часть'!BS14+'[4]Проверочная  таблица_I  часть'!BT14)/1000</f>
        <v>0</v>
      </c>
      <c r="DQ16" s="42">
        <f>('[4]Проверочная  таблица_I  часть'!CJ14+'[4]Проверочная  таблица_I  часть'!CK14)/1000</f>
        <v>0</v>
      </c>
      <c r="DR16" s="43">
        <f t="shared" si="42"/>
        <v>0</v>
      </c>
      <c r="DS16" s="42">
        <f>('[4]Проверочная  таблица_I  часть'!BV14+'[4]Проверочная  таблица_I  часть'!CW14+'[4]Проверочная  таблица_I  часть'!BW14+'[4]Проверочная  таблица_I  часть'!CX14)/1000</f>
        <v>0</v>
      </c>
      <c r="DT16" s="42">
        <f>('[4]Проверочная  таблица_I  часть'!CM14+'[4]Проверочная  таблица_I  часть'!DG14+'[4]Проверочная  таблица_I  часть'!DH14+'[4]Проверочная  таблица_I  часть'!CN14)/1000</f>
        <v>0</v>
      </c>
      <c r="DU16" s="43">
        <f t="shared" si="43"/>
        <v>0</v>
      </c>
      <c r="DV16" s="42">
        <f>'[4]Прочая  субсидия_МР  и  ГО'!AF10/1000</f>
        <v>1554.5321000000001</v>
      </c>
      <c r="DW16" s="42">
        <f>'[4]Прочая  субсидия_МР  и  ГО'!AG10/1000</f>
        <v>1554.5321000000001</v>
      </c>
      <c r="DX16" s="43">
        <f t="shared" si="44"/>
        <v>100</v>
      </c>
      <c r="DY16" s="42">
        <f>('[4]Проверочная  таблица_I  часть'!EX14+'[4]Проверочная  таблица_I  часть'!FF14)/1000</f>
        <v>1855.2950000000001</v>
      </c>
      <c r="DZ16" s="42">
        <f>('[4]Проверочная  таблица_I  часть'!FB14+'[4]Проверочная  таблица_I  часть'!FJ14)/1000</f>
        <v>1855.2950000000001</v>
      </c>
      <c r="EA16" s="43">
        <f t="shared" si="45"/>
        <v>100</v>
      </c>
      <c r="EB16" s="42">
        <f>('[4]Проверочная  таблица_I  часть'!EY14+'[4]Проверочная  таблица_I  часть'!FG14)/1000</f>
        <v>28084.656999999999</v>
      </c>
      <c r="EC16" s="42">
        <f>('[4]Проверочная  таблица_I  часть'!FC14+'[4]Проверочная  таблица_I  часть'!FK14)/1000</f>
        <v>25021.42225</v>
      </c>
      <c r="ED16" s="43">
        <f t="shared" si="46"/>
        <v>89.092853261480116</v>
      </c>
      <c r="EE16" s="42">
        <f>('[4]Проверочная  таблица_I  часть'!EZ14+'[4]Проверочная  таблица_I  часть'!FH14)/1000</f>
        <v>4486.7039999999997</v>
      </c>
      <c r="EF16" s="42">
        <f>('[4]Проверочная  таблица_I  часть'!FD14+'[4]Проверочная  таблица_I  часть'!FL14)/1000</f>
        <v>4486.7039999999997</v>
      </c>
      <c r="EG16" s="43">
        <f t="shared" si="47"/>
        <v>100</v>
      </c>
      <c r="EH16" s="42">
        <f>('[4]Прочая  субсидия_БП'!AX10+'[4]Прочая  субсидия_МР  и  ГО'!AH10)/1000</f>
        <v>0</v>
      </c>
      <c r="EI16" s="42">
        <f>('[4]Прочая  субсидия_БП'!AY10+'[4]Прочая  субсидия_МР  и  ГО'!AI10)/1000</f>
        <v>0</v>
      </c>
      <c r="EJ16" s="43">
        <f t="shared" si="48"/>
        <v>0</v>
      </c>
      <c r="EK16" s="42">
        <f>'[4]Прочая  субсидия_БП'!BD10/1000</f>
        <v>270</v>
      </c>
      <c r="EL16" s="42">
        <f>'[4]Прочая  субсидия_БП'!BE10/1000</f>
        <v>0</v>
      </c>
      <c r="EM16" s="43">
        <f t="shared" si="49"/>
        <v>0</v>
      </c>
      <c r="EN16" s="42">
        <f>('[4]Прочая  субсидия_МР  и  ГО'!AL10+'[4]Прочая  субсидия_БП'!BJ10)/1000</f>
        <v>0</v>
      </c>
      <c r="EO16" s="42">
        <f>('[4]Прочая  субсидия_МР  и  ГО'!AM10+'[4]Прочая  субсидия_БП'!BK10)/1000</f>
        <v>0</v>
      </c>
      <c r="EP16" s="43">
        <f t="shared" si="50"/>
        <v>0</v>
      </c>
      <c r="EQ16" s="42">
        <f>('[4]Прочая  субсидия_БП'!BP10+'[4]Прочая  субсидия_МР  и  ГО'!AN10)/1000</f>
        <v>156.32756000000001</v>
      </c>
      <c r="ER16" s="42">
        <f>('[4]Прочая  субсидия_БП'!BQ10+'[4]Прочая  субсидия_МР  и  ГО'!AO10)/1000</f>
        <v>152.10571999999999</v>
      </c>
      <c r="ES16" s="43">
        <f t="shared" si="51"/>
        <v>97.299362953019923</v>
      </c>
      <c r="ET16" s="42">
        <f>('[4]Прочая  субсидия_БП'!BV10+'[4]Прочая  субсидия_МР  и  ГО'!AP10)/1000</f>
        <v>615.38904000000002</v>
      </c>
      <c r="EU16" s="42">
        <f>('[4]Прочая  субсидия_БП'!BW10+'[4]Прочая  субсидия_МР  и  ГО'!AQ10)/1000</f>
        <v>615.38904000000002</v>
      </c>
      <c r="EV16" s="43">
        <f t="shared" si="52"/>
        <v>100</v>
      </c>
      <c r="EW16" s="42">
        <f>'[4]Прочая  субсидия_БП'!CB10/1000</f>
        <v>91.549250000000001</v>
      </c>
      <c r="EX16" s="42">
        <f>'[4]Прочая  субсидия_БП'!CC10/1000</f>
        <v>91.549250000000001</v>
      </c>
      <c r="EY16" s="43">
        <f t="shared" si="53"/>
        <v>100</v>
      </c>
      <c r="EZ16" s="42">
        <f>'[4]Проверочная  таблица_II  часть'!ET14/1000</f>
        <v>25473.343990000001</v>
      </c>
      <c r="FA16" s="42">
        <f>'[4]Проверочная  таблица_II  часть'!EU14/1000</f>
        <v>25097.323629999999</v>
      </c>
      <c r="FB16" s="43">
        <f t="shared" si="54"/>
        <v>98.523867301648281</v>
      </c>
    </row>
    <row r="17" spans="1:158" ht="21.75" customHeight="1" x14ac:dyDescent="0.25">
      <c r="A17" s="35" t="s">
        <v>213</v>
      </c>
      <c r="B17" s="44">
        <f t="shared" si="0"/>
        <v>89788.363279999976</v>
      </c>
      <c r="C17" s="45">
        <f t="shared" si="1"/>
        <v>89758.101969999974</v>
      </c>
      <c r="D17" s="46">
        <f>'[3]Исполнение для администрации_КБ'!Q17</f>
        <v>89788.363280000005</v>
      </c>
      <c r="E17" s="47">
        <f t="shared" si="2"/>
        <v>0</v>
      </c>
      <c r="F17" s="47">
        <f>'[3]Исполнение для администрации_КБ'!R17</f>
        <v>89758.101970000003</v>
      </c>
      <c r="G17" s="47">
        <f t="shared" si="3"/>
        <v>0</v>
      </c>
      <c r="H17" s="48">
        <f t="shared" si="4"/>
        <v>99.966297069136189</v>
      </c>
      <c r="I17" s="41">
        <f>('[4]Проверочная  таблица_I  часть'!GT15+'[4]Проверочная  таблица_I  часть'!GU15)/1000</f>
        <v>660</v>
      </c>
      <c r="J17" s="42">
        <f>('[4]Проверочная  таблица_I  часть'!GW15+'[4]Проверочная  таблица_I  часть'!GX15)/1000</f>
        <v>660</v>
      </c>
      <c r="K17" s="43">
        <f t="shared" si="5"/>
        <v>100</v>
      </c>
      <c r="L17" s="42">
        <f>('[4]Прочая  субсидия_МР  и  ГО'!D11)/1000</f>
        <v>518</v>
      </c>
      <c r="M17" s="42">
        <f>('[4]Прочая  субсидия_МР  и  ГО'!E11)/1000</f>
        <v>518</v>
      </c>
      <c r="N17" s="43">
        <f t="shared" si="6"/>
        <v>100</v>
      </c>
      <c r="O17" s="42">
        <f>('[4]Проверочная  таблица_I  часть'!BH15+'[4]Проверочная  таблица_I  часть'!BI15)/1000</f>
        <v>0</v>
      </c>
      <c r="P17" s="42">
        <f>('[4]Проверочная  таблица_I  часть'!BY15+'[4]Проверочная  таблица_I  часть'!BZ15)/1000</f>
        <v>0</v>
      </c>
      <c r="Q17" s="43">
        <f t="shared" si="7"/>
        <v>0</v>
      </c>
      <c r="R17" s="42">
        <f>'[4]Прочая  субсидия_МР  и  ГО'!F11/1000</f>
        <v>1497.4673799999998</v>
      </c>
      <c r="S17" s="42">
        <f>'[4]Прочая  субсидия_МР  и  ГО'!G11/1000</f>
        <v>1497.4673799999998</v>
      </c>
      <c r="T17" s="43">
        <f t="shared" si="8"/>
        <v>100</v>
      </c>
      <c r="U17" s="42">
        <f>'[4]Проверочная  таблица_I  часть'!GY15/1000</f>
        <v>1043.2614699999999</v>
      </c>
      <c r="V17" s="42">
        <f>'[4]Проверочная  таблица_I  часть'!HB15/1000</f>
        <v>1043.2614699999999</v>
      </c>
      <c r="W17" s="43">
        <f t="shared" si="9"/>
        <v>100</v>
      </c>
      <c r="X17" s="42">
        <f>'[4]Прочая  субсидия_МР  и  ГО'!H11/1000</f>
        <v>115.18839999999999</v>
      </c>
      <c r="Y17" s="42">
        <f>'[4]Прочая  субсидия_МР  и  ГО'!I11/1000</f>
        <v>115.18839999999999</v>
      </c>
      <c r="Z17" s="43">
        <f t="shared" si="10"/>
        <v>100</v>
      </c>
      <c r="AA17" s="42">
        <f>('[4]Проверочная  таблица_II  часть'!AE15+'[4]Проверочная  таблица_II  часть'!AF15)/1000</f>
        <v>0</v>
      </c>
      <c r="AB17" s="42">
        <f>('[4]Проверочная  таблица_II  часть'!AI15+'[4]Проверочная  таблица_II  часть'!AJ15)/1000</f>
        <v>0</v>
      </c>
      <c r="AC17" s="43">
        <f t="shared" si="11"/>
        <v>0</v>
      </c>
      <c r="AD17" s="42">
        <f>'[4]Проверочная  таблица_II  часть'!AG15/1000</f>
        <v>0</v>
      </c>
      <c r="AE17" s="42">
        <f>'[4]Проверочная  таблица_II  часть'!AK15/1000</f>
        <v>0</v>
      </c>
      <c r="AF17" s="43">
        <f t="shared" si="12"/>
        <v>0</v>
      </c>
      <c r="AG17" s="42">
        <f>('[4]Проверочная  таблица_I  часть'!HF15+'[4]Проверочная  таблица_I  часть'!HG15+'[4]Проверочная  таблица_I  часть'!HT15+'[4]Проверочная  таблица_I  часть'!HU15)/1000</f>
        <v>0</v>
      </c>
      <c r="AH17" s="42">
        <f>('[4]Проверочная  таблица_I  часть'!HM15+'[4]Проверочная  таблица_I  часть'!HN15+'[4]Проверочная  таблица_I  часть'!IA15+'[4]Проверочная  таблица_I  часть'!IB15)/1000</f>
        <v>0</v>
      </c>
      <c r="AI17" s="43">
        <f t="shared" si="13"/>
        <v>0</v>
      </c>
      <c r="AJ17" s="42">
        <f>('[4]Прочая  субсидия_МР  и  ГО'!J11+'[4]Прочая  субсидия_БП'!H11)/1000</f>
        <v>49.292999999999999</v>
      </c>
      <c r="AK17" s="42">
        <f>('[4]Прочая  субсидия_МР  и  ГО'!K11+'[4]Прочая  субсидия_БП'!I11)/1000</f>
        <v>49.292999999999999</v>
      </c>
      <c r="AL17" s="43">
        <f t="shared" si="14"/>
        <v>100</v>
      </c>
      <c r="AM17" s="42">
        <f>('[4]Проверочная  таблица_I  часть'!BJ15+'[4]Проверочная  таблица_I  часть'!CP15)/1000</f>
        <v>15000</v>
      </c>
      <c r="AN17" s="42">
        <f>('[4]Проверочная  таблица_I  часть'!CA15+'[4]Проверочная  таблица_I  часть'!CZ15)/1000</f>
        <v>14983.967990000001</v>
      </c>
      <c r="AO17" s="43">
        <f t="shared" si="15"/>
        <v>99.893119933333338</v>
      </c>
      <c r="AP17" s="42">
        <f>('[4]Проверочная  таблица_I  часть'!HV15+'[4]Проверочная  таблица_I  часть'!HW15+'[4]Проверочная  таблица_I  часть'!HH15+'[4]Проверочная  таблица_I  часть'!HI15)/1000</f>
        <v>201.93636999999998</v>
      </c>
      <c r="AQ17" s="42">
        <f>('[4]Проверочная  таблица_I  часть'!HO15+'[4]Проверочная  таблица_I  часть'!HP15+'[4]Проверочная  таблица_I  часть'!IC15+'[4]Проверочная  таблица_I  часть'!ID15)/1000</f>
        <v>201.93636999999998</v>
      </c>
      <c r="AR17" s="43">
        <f t="shared" si="16"/>
        <v>100</v>
      </c>
      <c r="AS17" s="42">
        <f>('[4]Проверочная  таблица_I  часть'!HJ15+'[4]Проверочная  таблица_I  часть'!HK15+'[4]Проверочная  таблица_I  часть'!HX15+'[4]Проверочная  таблица_I  часть'!HY15)/1000</f>
        <v>82.182769999999991</v>
      </c>
      <c r="AT17" s="42">
        <f>('[4]Проверочная  таблица_I  часть'!IE15+'[4]Проверочная  таблица_I  часть'!IF15+'[4]Проверочная  таблица_I  часть'!HQ15+'[4]Проверочная  таблица_I  часть'!HR15)/1000</f>
        <v>82.182769999999991</v>
      </c>
      <c r="AU17" s="43">
        <f t="shared" si="17"/>
        <v>100</v>
      </c>
      <c r="AV17" s="42">
        <f>('[4]Проверочная  таблица_II  часть'!CX15+'[4]Проверочная  таблица_II  часть'!DD15)/1000</f>
        <v>1396.21604</v>
      </c>
      <c r="AW17" s="42">
        <f>('[4]Проверочная  таблица_II  часть'!DA15+'[4]Проверочная  таблица_II  часть'!DG15)/1000</f>
        <v>1396.21604</v>
      </c>
      <c r="AX17" s="43">
        <f t="shared" si="18"/>
        <v>100</v>
      </c>
      <c r="AY17" s="42">
        <f>'[4]Прочая  субсидия_МР  и  ГО'!L11/1000</f>
        <v>675.8620699999999</v>
      </c>
      <c r="AZ17" s="42">
        <f>'[4]Прочая  субсидия_МР  и  ГО'!M11/1000</f>
        <v>675.8620699999999</v>
      </c>
      <c r="BA17" s="43">
        <f t="shared" si="19"/>
        <v>100</v>
      </c>
      <c r="BB17" s="42">
        <f>'[4]Прочая  субсидия_МР  и  ГО'!N11/1000</f>
        <v>175.33333999999999</v>
      </c>
      <c r="BC17" s="42">
        <f>'[4]Прочая  субсидия_МР  и  ГО'!O11/1000</f>
        <v>175.33333999999999</v>
      </c>
      <c r="BD17" s="43">
        <f t="shared" si="20"/>
        <v>100</v>
      </c>
      <c r="BE17" s="42">
        <f>('[4]Прочая  субсидия_МР  и  ГО'!P11+'[4]Прочая  субсидия_БП'!N11)/1000</f>
        <v>1424.7</v>
      </c>
      <c r="BF17" s="42">
        <f>('[4]Прочая  субсидия_МР  и  ГО'!Q11+'[4]Прочая  субсидия_БП'!O11)/1000</f>
        <v>1424.7</v>
      </c>
      <c r="BG17" s="43">
        <f t="shared" si="21"/>
        <v>100</v>
      </c>
      <c r="BH17" s="42">
        <f>('[4]Проверочная  таблица_I  часть'!BK15+'[4]Проверочная  таблица_I  часть'!BL15)/1000</f>
        <v>0</v>
      </c>
      <c r="BI17" s="42">
        <f>('[4]Проверочная  таблица_I  часть'!CB15+'[4]Проверочная  таблица_I  часть'!CC15)/1000</f>
        <v>0</v>
      </c>
      <c r="BJ17" s="43">
        <f t="shared" si="22"/>
        <v>0</v>
      </c>
      <c r="BK17" s="42">
        <f>('[4]Проверочная  таблица_I  часть'!BM15+'[4]Проверочная  таблица_I  часть'!CQ15+'[4]Прочая  субсидия_МР  и  ГО'!R11+'[4]Прочая  субсидия_БП'!T11)/1000</f>
        <v>21451.41</v>
      </c>
      <c r="BL17" s="42">
        <f>('[4]Проверочная  таблица_I  часть'!CD15+'[4]Проверочная  таблица_I  часть'!DA15+'[4]Прочая  субсидия_МР  и  ГО'!S11+'[4]Прочая  субсидия_БП'!U11)/1000</f>
        <v>21451.40898</v>
      </c>
      <c r="BM17" s="43">
        <f t="shared" si="23"/>
        <v>99.999995245067808</v>
      </c>
      <c r="BN17" s="42">
        <f>('[4]Проверочная  таблица_I  часть'!GK15+'[4]Проверочная  таблица_I  часть'!GM15)/1000</f>
        <v>0</v>
      </c>
      <c r="BO17" s="42">
        <f>('[4]Проверочная  таблица_I  часть'!GN15+'[4]Проверочная  таблица_I  часть'!GL15)/1000</f>
        <v>0</v>
      </c>
      <c r="BP17" s="43">
        <f t="shared" si="24"/>
        <v>0</v>
      </c>
      <c r="BQ17" s="42">
        <f>('[4]Прочая  субсидия_МР  и  ГО'!T11+'[4]Прочая  субсидия_БП'!Z11)/1000</f>
        <v>7603.192</v>
      </c>
      <c r="BR17" s="42">
        <f>('[4]Прочая  субсидия_МР  и  ГО'!U11+'[4]Прочая  субсидия_БП'!AA11)/1000</f>
        <v>7603.192</v>
      </c>
      <c r="BS17" s="43">
        <f t="shared" si="25"/>
        <v>100</v>
      </c>
      <c r="BT17" s="42">
        <f>('[4]Проверочная  таблица_II  часть'!BK15+'[4]Проверочная  таблица_II  часть'!BL15+'[4]Проверочная  таблица_II  часть'!BU15+'[4]Проверочная  таблица_II  часть'!BV15)/1000</f>
        <v>2545.1590299999998</v>
      </c>
      <c r="BU17" s="42">
        <f>('[4]Проверочная  таблица_II  часть'!BP15+'[4]Проверочная  таблица_II  часть'!BQ15+'[4]Проверочная  таблица_II  часть'!BZ15+'[4]Проверочная  таблица_II  часть'!CA15)/1000</f>
        <v>2545.1590299999998</v>
      </c>
      <c r="BV17" s="43">
        <f t="shared" si="26"/>
        <v>100</v>
      </c>
      <c r="BW17" s="42">
        <f>('[4]Проверочная  таблица_II  часть'!BM15+'[4]Проверочная  таблица_II  часть'!BN15+'[4]Проверочная  таблица_II  часть'!BW15+'[4]Проверочная  таблица_II  часть'!BX15)/1000</f>
        <v>0</v>
      </c>
      <c r="BX17" s="42">
        <f>('[4]Проверочная  таблица_II  часть'!BR15+'[4]Проверочная  таблица_II  часть'!BS15+'[4]Проверочная  таблица_II  часть'!CB15+'[4]Проверочная  таблица_II  часть'!CC15)/1000</f>
        <v>0</v>
      </c>
      <c r="BY17" s="43">
        <f t="shared" si="27"/>
        <v>0</v>
      </c>
      <c r="BZ17" s="42">
        <f>('[4]Проверочная  таблица_II  часть'!DV15+'[4]Проверочная  таблица_II  часть'!EB15)/1000</f>
        <v>0</v>
      </c>
      <c r="CA17" s="42">
        <f>('[4]Проверочная  таблица_II  часть'!DY15+'[4]Проверочная  таблица_II  часть'!EE15)/1000</f>
        <v>0</v>
      </c>
      <c r="CB17" s="43">
        <f t="shared" si="28"/>
        <v>0</v>
      </c>
      <c r="CC17" s="42">
        <f>('[4]Прочая  субсидия_БП'!AF11+'[4]Прочая  субсидия_МР  и  ГО'!V11)/1000</f>
        <v>5917.99784</v>
      </c>
      <c r="CD17" s="42">
        <f>('[4]Прочая  субсидия_БП'!AG11+'[4]Прочая  субсидия_МР  и  ГО'!W11)/1000</f>
        <v>5917.99784</v>
      </c>
      <c r="CE17" s="43">
        <f t="shared" si="29"/>
        <v>100</v>
      </c>
      <c r="CF17" s="42">
        <f>'[4]Прочая  субсидия_МР  и  ГО'!X11/1000</f>
        <v>0</v>
      </c>
      <c r="CG17" s="42">
        <f>'[4]Прочая  субсидия_МР  и  ГО'!Y11/1000</f>
        <v>0</v>
      </c>
      <c r="CH17" s="43">
        <f t="shared" si="30"/>
        <v>0</v>
      </c>
      <c r="CI17" s="42">
        <f>('[4]Прочая  субсидия_МР  и  ГО'!Z11+'[4]Прочая  субсидия_БП'!AL11)/1000</f>
        <v>0</v>
      </c>
      <c r="CJ17" s="42">
        <f>('[4]Прочая  субсидия_МР  и  ГО'!AA11+'[4]Прочая  субсидия_БП'!AM11)/1000</f>
        <v>0</v>
      </c>
      <c r="CK17" s="43">
        <f t="shared" si="31"/>
        <v>0</v>
      </c>
      <c r="CL17" s="42">
        <f>'[4]Проверочная  таблица_II  часть'!AM15/1000</f>
        <v>369.27967999999998</v>
      </c>
      <c r="CM17" s="42">
        <f>'[4]Проверочная  таблица_II  часть'!AP15/1000</f>
        <v>369.27967999999998</v>
      </c>
      <c r="CN17" s="43">
        <f t="shared" si="32"/>
        <v>100</v>
      </c>
      <c r="CO17" s="42">
        <f>('[4]Проверочная  таблица_I  часть'!BN15+'[4]Проверочная  таблица_I  часть'!BO15)/1000</f>
        <v>0</v>
      </c>
      <c r="CP17" s="42">
        <f>('[4]Проверочная  таблица_I  часть'!CE15+'[4]Проверочная  таблица_I  часть'!CF15)/1000</f>
        <v>0</v>
      </c>
      <c r="CQ17" s="43">
        <f t="shared" si="33"/>
        <v>0</v>
      </c>
      <c r="CR17" s="42">
        <f>'[4]Проверочная  таблица_I  часть'!BP15/1000</f>
        <v>0</v>
      </c>
      <c r="CS17" s="42">
        <f>'[4]Проверочная  таблица_I  часть'!CG15/1000</f>
        <v>0</v>
      </c>
      <c r="CT17" s="43">
        <f t="shared" si="34"/>
        <v>0</v>
      </c>
      <c r="CU17" s="42">
        <f>('[4]Проверочная  таблица_II  часть'!AT15+'[4]Проверочная  таблица_II  часть'!AS15)/1000</f>
        <v>0</v>
      </c>
      <c r="CV17" s="42">
        <f>('[4]Проверочная  таблица_II  часть'!AW15+'[4]Проверочная  таблица_II  часть'!AV15)/1000</f>
        <v>0</v>
      </c>
      <c r="CW17" s="43">
        <f t="shared" si="35"/>
        <v>0</v>
      </c>
      <c r="CX17" s="42">
        <f>('[4]Прочая  субсидия_МР  и  ГО'!AB11+'[4]Прочая  субсидия_БП'!AR11)/1000</f>
        <v>4250.0810000000001</v>
      </c>
      <c r="CY17" s="42">
        <f>('[4]Прочая  субсидия_МР  и  ГО'!AC11+'[4]Прочая  субсидия_БП'!AS11)/1000</f>
        <v>4243.3990000000003</v>
      </c>
      <c r="CZ17" s="43">
        <f t="shared" si="36"/>
        <v>99.842779467026631</v>
      </c>
      <c r="DA17" s="42">
        <f>'[4]Прочая  субсидия_МР  и  ГО'!AD11/1000</f>
        <v>41.935650000000003</v>
      </c>
      <c r="DB17" s="42">
        <f>'[4]Прочая  субсидия_МР  и  ГО'!AE11/1000</f>
        <v>41.935650000000003</v>
      </c>
      <c r="DC17" s="43">
        <f t="shared" si="37"/>
        <v>100</v>
      </c>
      <c r="DD17" s="42">
        <f>('[4]Проверочная  таблица_I  часть'!CR15+'[4]Проверочная  таблица_I  часть'!CS15)/1000</f>
        <v>0</v>
      </c>
      <c r="DE17" s="42">
        <f>('[4]Проверочная  таблица_I  часть'!DB15+'[4]Проверочная  таблица_I  часть'!DC15)/1000</f>
        <v>0</v>
      </c>
      <c r="DF17" s="43">
        <f t="shared" si="38"/>
        <v>0</v>
      </c>
      <c r="DG17" s="42">
        <f>('[4]Проверочная  таблица_I  часть'!AP15+'[4]Проверочная  таблица_I  часть'!AQ15)/1000</f>
        <v>0</v>
      </c>
      <c r="DH17" s="42">
        <f>('[4]Проверочная  таблица_I  часть'!AS15+'[4]Проверочная  таблица_I  часть'!AT15)/1000</f>
        <v>0</v>
      </c>
      <c r="DI17" s="43">
        <f t="shared" si="39"/>
        <v>0</v>
      </c>
      <c r="DJ17" s="42">
        <f>('[4]Проверочная  таблица_I  часть'!BQ15+'[4]Проверочная  таблица_I  часть'!BR15)/1000</f>
        <v>0</v>
      </c>
      <c r="DK17" s="42">
        <f>('[4]Проверочная  таблица_I  часть'!CH15+'[4]Проверочная  таблица_I  часть'!CI15)/1000</f>
        <v>0</v>
      </c>
      <c r="DL17" s="43">
        <f t="shared" si="40"/>
        <v>0</v>
      </c>
      <c r="DM17" s="42">
        <f>('[4]Проверочная  таблица_I  часть'!CT15+'[4]Проверочная  таблица_I  часть'!CU15)/1000</f>
        <v>0</v>
      </c>
      <c r="DN17" s="42">
        <f>('[4]Проверочная  таблица_I  часть'!DD15+'[4]Проверочная  таблица_I  часть'!DE15)/1000</f>
        <v>0</v>
      </c>
      <c r="DO17" s="43">
        <f t="shared" si="41"/>
        <v>0</v>
      </c>
      <c r="DP17" s="42">
        <f>('[4]Проверочная  таблица_I  часть'!BS15+'[4]Проверочная  таблица_I  часть'!BT15)/1000</f>
        <v>0</v>
      </c>
      <c r="DQ17" s="42">
        <f>('[4]Проверочная  таблица_I  часть'!CJ15+'[4]Проверочная  таблица_I  часть'!CK15)/1000</f>
        <v>0</v>
      </c>
      <c r="DR17" s="43">
        <f t="shared" si="42"/>
        <v>0</v>
      </c>
      <c r="DS17" s="42">
        <f>('[4]Проверочная  таблица_I  часть'!BV15+'[4]Проверочная  таблица_I  часть'!CW15+'[4]Проверочная  таблица_I  часть'!BW15+'[4]Проверочная  таблица_I  часть'!CX15)/1000</f>
        <v>0</v>
      </c>
      <c r="DT17" s="42">
        <f>('[4]Проверочная  таблица_I  часть'!CM15+'[4]Проверочная  таблица_I  часть'!DG15+'[4]Проверочная  таблица_I  часть'!DH15+'[4]Проверочная  таблица_I  часть'!CN15)/1000</f>
        <v>0</v>
      </c>
      <c r="DU17" s="43">
        <f t="shared" si="43"/>
        <v>0</v>
      </c>
      <c r="DV17" s="42">
        <f>'[4]Прочая  субсидия_МР  и  ГО'!AF11/1000</f>
        <v>944.34942000000001</v>
      </c>
      <c r="DW17" s="42">
        <f>'[4]Прочая  субсидия_МР  и  ГО'!AG11/1000</f>
        <v>944.34942000000001</v>
      </c>
      <c r="DX17" s="43">
        <f t="shared" si="44"/>
        <v>100</v>
      </c>
      <c r="DY17" s="42">
        <f>('[4]Проверочная  таблица_I  часть'!EX15+'[4]Проверочная  таблица_I  часть'!FF15)/1000</f>
        <v>17292.693649999997</v>
      </c>
      <c r="DZ17" s="42">
        <f>('[4]Проверочная  таблица_I  часть'!FB15+'[4]Проверочная  таблица_I  часть'!FJ15)/1000</f>
        <v>17292.693649999997</v>
      </c>
      <c r="EA17" s="43">
        <f t="shared" si="45"/>
        <v>100</v>
      </c>
      <c r="EB17" s="42">
        <f>('[4]Проверочная  таблица_I  часть'!EY15+'[4]Проверочная  таблица_I  часть'!FG15)/1000</f>
        <v>4945.6930000000002</v>
      </c>
      <c r="EC17" s="42">
        <f>('[4]Проверочная  таблица_I  часть'!FC15+'[4]Проверочная  таблица_I  часть'!FK15)/1000</f>
        <v>4938.1467199999997</v>
      </c>
      <c r="ED17" s="43">
        <f t="shared" si="46"/>
        <v>99.847417136486229</v>
      </c>
      <c r="EE17" s="42">
        <f>('[4]Проверочная  таблица_I  часть'!EZ15+'[4]Проверочная  таблица_I  часть'!FH15)/1000</f>
        <v>927.97500000000002</v>
      </c>
      <c r="EF17" s="42">
        <f>('[4]Проверочная  таблица_I  часть'!FD15+'[4]Проверочная  таблица_I  часть'!FL15)/1000</f>
        <v>927.97500000000002</v>
      </c>
      <c r="EG17" s="43">
        <f t="shared" si="47"/>
        <v>100</v>
      </c>
      <c r="EH17" s="42">
        <f>('[4]Прочая  субсидия_БП'!AX11+'[4]Прочая  субсидия_МР  и  ГО'!AH11)/1000</f>
        <v>0</v>
      </c>
      <c r="EI17" s="42">
        <f>('[4]Прочая  субсидия_БП'!AY11+'[4]Прочая  субсидия_МР  и  ГО'!AI11)/1000</f>
        <v>0</v>
      </c>
      <c r="EJ17" s="43">
        <f t="shared" si="48"/>
        <v>0</v>
      </c>
      <c r="EK17" s="42">
        <f>'[4]Прочая  субсидия_БП'!BD11/1000</f>
        <v>0</v>
      </c>
      <c r="EL17" s="42">
        <f>'[4]Прочая  субсидия_БП'!BE11/1000</f>
        <v>0</v>
      </c>
      <c r="EM17" s="43">
        <f t="shared" si="49"/>
        <v>0</v>
      </c>
      <c r="EN17" s="42">
        <f>('[4]Прочая  субсидия_МР  и  ГО'!AL11+'[4]Прочая  субсидия_БП'!BJ11)/1000</f>
        <v>0</v>
      </c>
      <c r="EO17" s="42">
        <f>('[4]Прочая  субсидия_МР  и  ГО'!AM11+'[4]Прочая  субсидия_БП'!BK11)/1000</f>
        <v>0</v>
      </c>
      <c r="EP17" s="43">
        <f t="shared" si="50"/>
        <v>0</v>
      </c>
      <c r="EQ17" s="42">
        <f>('[4]Прочая  субсидия_БП'!BP11+'[4]Прочая  субсидия_МР  и  ГО'!AN11)/1000</f>
        <v>203.22579999999999</v>
      </c>
      <c r="ER17" s="42">
        <f>('[4]Прочая  субсидия_БП'!BQ11+'[4]Прочая  субсидия_МР  и  ГО'!AO11)/1000</f>
        <v>203.22579999999999</v>
      </c>
      <c r="ES17" s="43">
        <f t="shared" si="51"/>
        <v>100</v>
      </c>
      <c r="ET17" s="42">
        <f>('[4]Прочая  субсидия_БП'!BV11+'[4]Прочая  субсидия_МР  и  ГО'!AP11)/1000</f>
        <v>336.21211999999997</v>
      </c>
      <c r="EU17" s="42">
        <f>('[4]Прочая  субсидия_БП'!BW11+'[4]Прочая  субсидия_МР  и  ГО'!AQ11)/1000</f>
        <v>336.21211999999997</v>
      </c>
      <c r="EV17" s="43">
        <f t="shared" si="52"/>
        <v>100</v>
      </c>
      <c r="EW17" s="42">
        <f>'[4]Прочая  субсидия_БП'!CB11/1000</f>
        <v>119.71825</v>
      </c>
      <c r="EX17" s="42">
        <f>'[4]Прочая  субсидия_БП'!CC11/1000</f>
        <v>119.71825</v>
      </c>
      <c r="EY17" s="43">
        <f t="shared" si="53"/>
        <v>100</v>
      </c>
      <c r="EZ17" s="42">
        <f>'[4]Проверочная  таблица_II  часть'!ET15/1000</f>
        <v>0</v>
      </c>
      <c r="FA17" s="42">
        <f>'[4]Проверочная  таблица_II  часть'!EU15/1000</f>
        <v>0</v>
      </c>
      <c r="FB17" s="43">
        <f t="shared" si="54"/>
        <v>0</v>
      </c>
    </row>
    <row r="18" spans="1:158" ht="21.75" customHeight="1" x14ac:dyDescent="0.25">
      <c r="A18" s="35" t="s">
        <v>214</v>
      </c>
      <c r="B18" s="44">
        <f t="shared" si="0"/>
        <v>222513.19805000001</v>
      </c>
      <c r="C18" s="45">
        <f t="shared" si="1"/>
        <v>214842.90214999998</v>
      </c>
      <c r="D18" s="46">
        <f>'[3]Исполнение для администрации_КБ'!Q18</f>
        <v>222513.19805000001</v>
      </c>
      <c r="E18" s="47">
        <f t="shared" si="2"/>
        <v>0</v>
      </c>
      <c r="F18" s="47">
        <f>'[3]Исполнение для администрации_КБ'!R18</f>
        <v>214842.90215000001</v>
      </c>
      <c r="G18" s="47">
        <f t="shared" si="3"/>
        <v>0</v>
      </c>
      <c r="H18" s="48">
        <f t="shared" si="4"/>
        <v>96.552880473060085</v>
      </c>
      <c r="I18" s="41">
        <f>('[4]Проверочная  таблица_I  часть'!GT16+'[4]Проверочная  таблица_I  часть'!GU16)/1000</f>
        <v>260</v>
      </c>
      <c r="J18" s="42">
        <f>('[4]Проверочная  таблица_I  часть'!GW16+'[4]Проверочная  таблица_I  часть'!GX16)/1000</f>
        <v>260</v>
      </c>
      <c r="K18" s="43">
        <f t="shared" si="5"/>
        <v>100</v>
      </c>
      <c r="L18" s="42">
        <f>('[4]Прочая  субсидия_МР  и  ГО'!D12)/1000</f>
        <v>155</v>
      </c>
      <c r="M18" s="42">
        <f>('[4]Прочая  субсидия_МР  и  ГО'!E12)/1000</f>
        <v>155</v>
      </c>
      <c r="N18" s="43">
        <f t="shared" si="6"/>
        <v>100</v>
      </c>
      <c r="O18" s="42">
        <f>('[4]Проверочная  таблица_I  часть'!BH16+'[4]Проверочная  таблица_I  часть'!BI16)/1000</f>
        <v>39000</v>
      </c>
      <c r="P18" s="42">
        <f>('[4]Проверочная  таблица_I  часть'!BY16+'[4]Проверочная  таблица_I  часть'!BZ16)/1000</f>
        <v>39000</v>
      </c>
      <c r="Q18" s="43">
        <f t="shared" si="7"/>
        <v>100</v>
      </c>
      <c r="R18" s="42">
        <f>'[4]Прочая  субсидия_МР  и  ГО'!F12/1000</f>
        <v>0</v>
      </c>
      <c r="S18" s="42">
        <f>'[4]Прочая  субсидия_МР  и  ГО'!G12/1000</f>
        <v>0</v>
      </c>
      <c r="T18" s="43">
        <f t="shared" si="8"/>
        <v>0</v>
      </c>
      <c r="U18" s="42">
        <f>'[4]Проверочная  таблица_I  часть'!GY16/1000</f>
        <v>1043.2834700000001</v>
      </c>
      <c r="V18" s="42">
        <f>'[4]Проверочная  таблица_I  часть'!HB16/1000</f>
        <v>1043.2834700000001</v>
      </c>
      <c r="W18" s="43">
        <f t="shared" si="9"/>
        <v>100</v>
      </c>
      <c r="X18" s="42">
        <f>'[4]Прочая  субсидия_МР  и  ГО'!H12/1000</f>
        <v>28.797099999999997</v>
      </c>
      <c r="Y18" s="42">
        <f>'[4]Прочая  субсидия_МР  и  ГО'!I12/1000</f>
        <v>28.797099999999997</v>
      </c>
      <c r="Z18" s="43">
        <f t="shared" si="10"/>
        <v>100</v>
      </c>
      <c r="AA18" s="42">
        <f>('[4]Проверочная  таблица_II  часть'!AE16+'[4]Проверочная  таблица_II  часть'!AF16)/1000</f>
        <v>0</v>
      </c>
      <c r="AB18" s="42">
        <f>('[4]Проверочная  таблица_II  часть'!AI16+'[4]Проверочная  таблица_II  часть'!AJ16)/1000</f>
        <v>0</v>
      </c>
      <c r="AC18" s="43">
        <f t="shared" si="11"/>
        <v>0</v>
      </c>
      <c r="AD18" s="42">
        <f>'[4]Проверочная  таблица_II  часть'!AG16/1000</f>
        <v>0</v>
      </c>
      <c r="AE18" s="42">
        <f>'[4]Проверочная  таблица_II  часть'!AK16/1000</f>
        <v>0</v>
      </c>
      <c r="AF18" s="43">
        <f t="shared" si="12"/>
        <v>0</v>
      </c>
      <c r="AG18" s="42">
        <f>('[4]Проверочная  таблица_I  часть'!HF16+'[4]Проверочная  таблица_I  часть'!HG16+'[4]Проверочная  таблица_I  часть'!HT16+'[4]Проверочная  таблица_I  часть'!HU16)/1000</f>
        <v>0</v>
      </c>
      <c r="AH18" s="42">
        <f>('[4]Проверочная  таблица_I  часть'!HM16+'[4]Проверочная  таблица_I  часть'!HN16+'[4]Проверочная  таблица_I  часть'!IA16+'[4]Проверочная  таблица_I  часть'!IB16)/1000</f>
        <v>0</v>
      </c>
      <c r="AI18" s="43">
        <f t="shared" si="13"/>
        <v>0</v>
      </c>
      <c r="AJ18" s="42">
        <f>('[4]Прочая  субсидия_МР  и  ГО'!J12+'[4]Прочая  субсидия_БП'!H12)/1000</f>
        <v>3.528</v>
      </c>
      <c r="AK18" s="42">
        <f>('[4]Прочая  субсидия_МР  и  ГО'!K12+'[4]Прочая  субсидия_БП'!I12)/1000</f>
        <v>3.528</v>
      </c>
      <c r="AL18" s="43">
        <f t="shared" si="14"/>
        <v>100</v>
      </c>
      <c r="AM18" s="42">
        <f>('[4]Проверочная  таблица_I  часть'!BJ16+'[4]Проверочная  таблица_I  часть'!CP16)/1000</f>
        <v>0</v>
      </c>
      <c r="AN18" s="42">
        <f>('[4]Проверочная  таблица_I  часть'!CA16+'[4]Проверочная  таблица_I  часть'!CZ16)/1000</f>
        <v>0</v>
      </c>
      <c r="AO18" s="43">
        <f t="shared" si="15"/>
        <v>0</v>
      </c>
      <c r="AP18" s="42">
        <f>('[4]Проверочная  таблица_I  часть'!HV16+'[4]Проверочная  таблица_I  часть'!HW16+'[4]Проверочная  таблица_I  часть'!HH16+'[4]Проверочная  таблица_I  часть'!HI16)/1000</f>
        <v>176.45223000000001</v>
      </c>
      <c r="AQ18" s="42">
        <f>('[4]Проверочная  таблица_I  часть'!HO16+'[4]Проверочная  таблица_I  часть'!HP16+'[4]Проверочная  таблица_I  часть'!IC16+'[4]Проверочная  таблица_I  часть'!ID16)/1000</f>
        <v>176.45223000000001</v>
      </c>
      <c r="AR18" s="43">
        <f t="shared" si="16"/>
        <v>100</v>
      </c>
      <c r="AS18" s="42">
        <f>('[4]Проверочная  таблица_I  часть'!HJ16+'[4]Проверочная  таблица_I  часть'!HK16+'[4]Проверочная  таблица_I  часть'!HX16+'[4]Проверочная  таблица_I  часть'!HY16)/1000</f>
        <v>13.697290000000001</v>
      </c>
      <c r="AT18" s="42">
        <f>('[4]Проверочная  таблица_I  часть'!IE16+'[4]Проверочная  таблица_I  часть'!IF16+'[4]Проверочная  таблица_I  часть'!HQ16+'[4]Проверочная  таблица_I  часть'!HR16)/1000</f>
        <v>13.697290000000001</v>
      </c>
      <c r="AU18" s="43">
        <f t="shared" si="17"/>
        <v>100</v>
      </c>
      <c r="AV18" s="42">
        <f>('[4]Проверочная  таблица_II  часть'!CX16+'[4]Проверочная  таблица_II  часть'!DD16)/1000</f>
        <v>1396.21604</v>
      </c>
      <c r="AW18" s="42">
        <f>('[4]Проверочная  таблица_II  часть'!DA16+'[4]Проверочная  таблица_II  часть'!DG16)/1000</f>
        <v>1396.21604</v>
      </c>
      <c r="AX18" s="43">
        <f t="shared" si="18"/>
        <v>100</v>
      </c>
      <c r="AY18" s="42">
        <f>'[4]Прочая  субсидия_МР  и  ГО'!L12/1000</f>
        <v>126.72414000000001</v>
      </c>
      <c r="AZ18" s="42">
        <f>'[4]Прочая  субсидия_МР  и  ГО'!M12/1000</f>
        <v>126.72414000000001</v>
      </c>
      <c r="BA18" s="43">
        <f t="shared" si="19"/>
        <v>100</v>
      </c>
      <c r="BB18" s="42">
        <f>'[4]Прочая  субсидия_МР  и  ГО'!N12/1000</f>
        <v>11.714459999999999</v>
      </c>
      <c r="BC18" s="42">
        <f>'[4]Прочая  субсидия_МР  и  ГО'!O12/1000</f>
        <v>11.714459999999999</v>
      </c>
      <c r="BD18" s="43">
        <f t="shared" si="20"/>
        <v>100</v>
      </c>
      <c r="BE18" s="42">
        <f>('[4]Прочая  субсидия_МР  и  ГО'!P12+'[4]Прочая  субсидия_БП'!N12)/1000</f>
        <v>522.42049999999995</v>
      </c>
      <c r="BF18" s="42">
        <f>('[4]Прочая  субсидия_МР  и  ГО'!Q12+'[4]Прочая  субсидия_БП'!O12)/1000</f>
        <v>522.42049999999995</v>
      </c>
      <c r="BG18" s="43">
        <f t="shared" si="21"/>
        <v>100</v>
      </c>
      <c r="BH18" s="42">
        <f>('[4]Проверочная  таблица_I  часть'!BK16+'[4]Проверочная  таблица_I  часть'!BL16)/1000</f>
        <v>0</v>
      </c>
      <c r="BI18" s="42">
        <f>('[4]Проверочная  таблица_I  часть'!CB16+'[4]Проверочная  таблица_I  часть'!CC16)/1000</f>
        <v>0</v>
      </c>
      <c r="BJ18" s="43">
        <f t="shared" si="22"/>
        <v>0</v>
      </c>
      <c r="BK18" s="42">
        <f>('[4]Проверочная  таблица_I  часть'!BM16+'[4]Проверочная  таблица_I  часть'!CQ16+'[4]Прочая  субсидия_МР  и  ГО'!R12+'[4]Прочая  субсидия_БП'!T12)/1000</f>
        <v>24843.671999999999</v>
      </c>
      <c r="BL18" s="42">
        <f>('[4]Проверочная  таблица_I  часть'!CD16+'[4]Проверочная  таблица_I  часть'!DA16+'[4]Прочая  субсидия_МР  и  ГО'!S12+'[4]Прочая  субсидия_БП'!U12)/1000</f>
        <v>24786.791000000001</v>
      </c>
      <c r="BM18" s="43">
        <f t="shared" si="23"/>
        <v>99.771044312612091</v>
      </c>
      <c r="BN18" s="42">
        <f>('[4]Проверочная  таблица_I  часть'!GK16+'[4]Проверочная  таблица_I  часть'!GM16)/1000</f>
        <v>0</v>
      </c>
      <c r="BO18" s="42">
        <f>('[4]Проверочная  таблица_I  часть'!GN16+'[4]Проверочная  таблица_I  часть'!GL16)/1000</f>
        <v>0</v>
      </c>
      <c r="BP18" s="43">
        <f t="shared" si="24"/>
        <v>0</v>
      </c>
      <c r="BQ18" s="42">
        <f>('[4]Прочая  субсидия_МР  и  ГО'!T12+'[4]Прочая  субсидия_БП'!Z12)/1000</f>
        <v>16455.446</v>
      </c>
      <c r="BR18" s="42">
        <f>('[4]Прочая  субсидия_МР  и  ГО'!U12+'[4]Прочая  субсидия_БП'!AA12)/1000</f>
        <v>16455.446</v>
      </c>
      <c r="BS18" s="43">
        <f t="shared" si="25"/>
        <v>100</v>
      </c>
      <c r="BT18" s="42">
        <f>('[4]Проверочная  таблица_II  часть'!BK16+'[4]Проверочная  таблица_II  часть'!BL16+'[4]Проверочная  таблица_II  часть'!BU16+'[4]Проверочная  таблица_II  часть'!BV16)/1000</f>
        <v>1447.8051499999999</v>
      </c>
      <c r="BU18" s="42">
        <f>('[4]Проверочная  таблица_II  часть'!BP16+'[4]Проверочная  таблица_II  часть'!BQ16+'[4]Проверочная  таблица_II  часть'!BZ16+'[4]Проверочная  таблица_II  часть'!CA16)/1000</f>
        <v>1447.8051499999999</v>
      </c>
      <c r="BV18" s="43">
        <f t="shared" si="26"/>
        <v>100</v>
      </c>
      <c r="BW18" s="42">
        <f>('[4]Проверочная  таблица_II  часть'!BM16+'[4]Проверочная  таблица_II  часть'!BN16+'[4]Проверочная  таблица_II  часть'!BW16+'[4]Проверочная  таблица_II  часть'!BX16)/1000</f>
        <v>0</v>
      </c>
      <c r="BX18" s="42">
        <f>('[4]Проверочная  таблица_II  часть'!BR16+'[4]Проверочная  таблица_II  часть'!BS16+'[4]Проверочная  таблица_II  часть'!CB16+'[4]Проверочная  таблица_II  часть'!CC16)/1000</f>
        <v>0</v>
      </c>
      <c r="BY18" s="43">
        <f t="shared" si="27"/>
        <v>0</v>
      </c>
      <c r="BZ18" s="42">
        <f>('[4]Проверочная  таблица_II  часть'!DV16+'[4]Проверочная  таблица_II  часть'!EB16)/1000</f>
        <v>0</v>
      </c>
      <c r="CA18" s="42">
        <f>('[4]Проверочная  таблица_II  часть'!DY16+'[4]Проверочная  таблица_II  часть'!EE16)/1000</f>
        <v>0</v>
      </c>
      <c r="CB18" s="43">
        <f t="shared" si="28"/>
        <v>0</v>
      </c>
      <c r="CC18" s="42">
        <f>('[4]Прочая  субсидия_БП'!AF12+'[4]Прочая  субсидия_МР  и  ГО'!V12)/1000</f>
        <v>1955</v>
      </c>
      <c r="CD18" s="42">
        <f>('[4]Прочая  субсидия_БП'!AG12+'[4]Прочая  субсидия_МР  и  ГО'!W12)/1000</f>
        <v>1955</v>
      </c>
      <c r="CE18" s="43">
        <f t="shared" si="29"/>
        <v>100</v>
      </c>
      <c r="CF18" s="42">
        <f>'[4]Прочая  субсидия_МР  и  ГО'!X12/1000</f>
        <v>190.14099999999999</v>
      </c>
      <c r="CG18" s="42">
        <f>'[4]Прочая  субсидия_МР  и  ГО'!Y12/1000</f>
        <v>190.14099999999999</v>
      </c>
      <c r="CH18" s="43">
        <f t="shared" si="30"/>
        <v>100</v>
      </c>
      <c r="CI18" s="42">
        <f>('[4]Прочая  субсидия_МР  и  ГО'!Z12+'[4]Прочая  субсидия_БП'!AL12)/1000</f>
        <v>241.08</v>
      </c>
      <c r="CJ18" s="42">
        <f>('[4]Прочая  субсидия_МР  и  ГО'!AA12+'[4]Прочая  субсидия_БП'!AM12)/1000</f>
        <v>241.08</v>
      </c>
      <c r="CK18" s="43">
        <f t="shared" si="31"/>
        <v>100</v>
      </c>
      <c r="CL18" s="42">
        <f>'[4]Проверочная  таблица_II  часть'!AM16/1000</f>
        <v>602.24924999999996</v>
      </c>
      <c r="CM18" s="42">
        <f>'[4]Проверочная  таблица_II  часть'!AP16/1000</f>
        <v>602.24924999999996</v>
      </c>
      <c r="CN18" s="43">
        <f t="shared" si="32"/>
        <v>100</v>
      </c>
      <c r="CO18" s="42">
        <f>('[4]Проверочная  таблица_I  часть'!BN16+'[4]Проверочная  таблица_I  часть'!BO16)/1000</f>
        <v>0</v>
      </c>
      <c r="CP18" s="42">
        <f>('[4]Проверочная  таблица_I  часть'!CE16+'[4]Проверочная  таблица_I  часть'!CF16)/1000</f>
        <v>0</v>
      </c>
      <c r="CQ18" s="43">
        <f t="shared" si="33"/>
        <v>0</v>
      </c>
      <c r="CR18" s="42">
        <f>'[4]Проверочная  таблица_I  часть'!BP16/1000</f>
        <v>0</v>
      </c>
      <c r="CS18" s="42">
        <f>'[4]Проверочная  таблица_I  часть'!CG16/1000</f>
        <v>0</v>
      </c>
      <c r="CT18" s="43">
        <f t="shared" si="34"/>
        <v>0</v>
      </c>
      <c r="CU18" s="42">
        <f>('[4]Проверочная  таблица_II  часть'!AT16+'[4]Проверочная  таблица_II  часть'!AS16)/1000</f>
        <v>0</v>
      </c>
      <c r="CV18" s="42">
        <f>('[4]Проверочная  таблица_II  часть'!AW16+'[4]Проверочная  таблица_II  часть'!AV16)/1000</f>
        <v>0</v>
      </c>
      <c r="CW18" s="43">
        <f t="shared" si="35"/>
        <v>0</v>
      </c>
      <c r="CX18" s="42">
        <f>('[4]Прочая  субсидия_МР  и  ГО'!AB12+'[4]Прочая  субсидия_БП'!AR12)/1000</f>
        <v>0</v>
      </c>
      <c r="CY18" s="42">
        <f>('[4]Прочая  субсидия_МР  и  ГО'!AC12+'[4]Прочая  субсидия_БП'!AS12)/1000</f>
        <v>0</v>
      </c>
      <c r="CZ18" s="43">
        <f t="shared" si="36"/>
        <v>0</v>
      </c>
      <c r="DA18" s="42">
        <f>'[4]Прочая  субсидия_МР  и  ГО'!AD12/1000</f>
        <v>0</v>
      </c>
      <c r="DB18" s="42">
        <f>'[4]Прочая  субсидия_МР  и  ГО'!AE12/1000</f>
        <v>0</v>
      </c>
      <c r="DC18" s="43">
        <f t="shared" si="37"/>
        <v>0</v>
      </c>
      <c r="DD18" s="42">
        <f>('[4]Проверочная  таблица_I  часть'!CR16+'[4]Проверочная  таблица_I  часть'!CS16)/1000</f>
        <v>14616.97754</v>
      </c>
      <c r="DE18" s="42">
        <f>('[4]Проверочная  таблица_I  часть'!DB16+'[4]Проверочная  таблица_I  часть'!DC16)/1000</f>
        <v>14616.97754</v>
      </c>
      <c r="DF18" s="43">
        <f t="shared" si="38"/>
        <v>100</v>
      </c>
      <c r="DG18" s="42">
        <f>('[4]Проверочная  таблица_I  часть'!AP16+'[4]Проверочная  таблица_I  часть'!AQ16)/1000</f>
        <v>2580</v>
      </c>
      <c r="DH18" s="42">
        <f>('[4]Проверочная  таблица_I  часть'!AS16+'[4]Проверочная  таблица_I  часть'!AT16)/1000</f>
        <v>2580</v>
      </c>
      <c r="DI18" s="43">
        <f t="shared" si="39"/>
        <v>100</v>
      </c>
      <c r="DJ18" s="42">
        <f>('[4]Проверочная  таблица_I  часть'!BQ16+'[4]Проверочная  таблица_I  часть'!BR16)/1000</f>
        <v>0</v>
      </c>
      <c r="DK18" s="42">
        <f>('[4]Проверочная  таблица_I  часть'!CH16+'[4]Проверочная  таблица_I  часть'!CI16)/1000</f>
        <v>0</v>
      </c>
      <c r="DL18" s="43">
        <f t="shared" si="40"/>
        <v>0</v>
      </c>
      <c r="DM18" s="42">
        <f>('[4]Проверочная  таблица_I  часть'!CT16+'[4]Проверочная  таблица_I  часть'!CU16)/1000</f>
        <v>59527.637329999998</v>
      </c>
      <c r="DN18" s="42">
        <f>('[4]Проверочная  таблица_I  часть'!DD16+'[4]Проверочная  таблица_I  часть'!DE16)/1000</f>
        <v>59527.637329999998</v>
      </c>
      <c r="DO18" s="43">
        <f t="shared" si="41"/>
        <v>100</v>
      </c>
      <c r="DP18" s="42">
        <f>('[4]Проверочная  таблица_I  часть'!BS16+'[4]Проверочная  таблица_I  часть'!BT16)/1000</f>
        <v>0</v>
      </c>
      <c r="DQ18" s="42">
        <f>('[4]Проверочная  таблица_I  часть'!CJ16+'[4]Проверочная  таблица_I  часть'!CK16)/1000</f>
        <v>0</v>
      </c>
      <c r="DR18" s="43">
        <f t="shared" si="42"/>
        <v>0</v>
      </c>
      <c r="DS18" s="42">
        <f>('[4]Проверочная  таблица_I  часть'!BV16+'[4]Проверочная  таблица_I  часть'!CW16+'[4]Проверочная  таблица_I  часть'!BW16+'[4]Проверочная  таблица_I  часть'!CX16)/1000</f>
        <v>15178</v>
      </c>
      <c r="DT18" s="42">
        <f>('[4]Проверочная  таблица_I  часть'!CM16+'[4]Проверочная  таблица_I  часть'!DG16+'[4]Проверочная  таблица_I  часть'!DH16+'[4]Проверочная  таблица_I  часть'!CN16)/1000</f>
        <v>11442.775100000001</v>
      </c>
      <c r="DU18" s="43">
        <f t="shared" si="43"/>
        <v>75.390533008301503</v>
      </c>
      <c r="DV18" s="42">
        <f>'[4]Прочая  субсидия_МР  и  ГО'!AF12/1000</f>
        <v>225.21912</v>
      </c>
      <c r="DW18" s="42">
        <f>'[4]Прочая  субсидия_МР  и  ГО'!AG12/1000</f>
        <v>225.21912</v>
      </c>
      <c r="DX18" s="43">
        <f t="shared" si="44"/>
        <v>100</v>
      </c>
      <c r="DY18" s="42">
        <f>('[4]Проверочная  таблица_I  часть'!EX16+'[4]Проверочная  таблица_I  часть'!FF16)/1000</f>
        <v>3878.19</v>
      </c>
      <c r="DZ18" s="42">
        <f>('[4]Проверочная  таблица_I  часть'!FB16+'[4]Проверочная  таблица_I  часть'!FJ16)/1000</f>
        <v>0</v>
      </c>
      <c r="EA18" s="43">
        <f t="shared" si="45"/>
        <v>0</v>
      </c>
      <c r="EB18" s="42">
        <f>('[4]Проверочная  таблица_I  часть'!EY16+'[4]Проверочная  таблица_I  часть'!FG16)/1000</f>
        <v>11066.395</v>
      </c>
      <c r="EC18" s="42">
        <f>('[4]Проверочная  таблица_I  часть'!FC16+'[4]Проверочная  таблица_I  часть'!FK16)/1000</f>
        <v>11066.395</v>
      </c>
      <c r="ED18" s="43">
        <f t="shared" si="46"/>
        <v>100</v>
      </c>
      <c r="EE18" s="42">
        <f>('[4]Проверочная  таблица_I  часть'!EZ16+'[4]Проверочная  таблица_I  часть'!FH16)/1000</f>
        <v>0</v>
      </c>
      <c r="EF18" s="42">
        <f>('[4]Проверочная  таблица_I  часть'!FD16+'[4]Проверочная  таблица_I  часть'!FL16)/1000</f>
        <v>0</v>
      </c>
      <c r="EG18" s="43">
        <f t="shared" si="47"/>
        <v>0</v>
      </c>
      <c r="EH18" s="42">
        <f>('[4]Прочая  субсидия_БП'!AX12+'[4]Прочая  субсидия_МР  и  ГО'!AH12)/1000</f>
        <v>0</v>
      </c>
      <c r="EI18" s="42">
        <f>('[4]Прочая  субсидия_БП'!AY12+'[4]Прочая  субсидия_МР  и  ГО'!AI12)/1000</f>
        <v>0</v>
      </c>
      <c r="EJ18" s="43">
        <f t="shared" si="48"/>
        <v>0</v>
      </c>
      <c r="EK18" s="42">
        <f>'[4]Прочая  субсидия_БП'!BD12/1000</f>
        <v>0</v>
      </c>
      <c r="EL18" s="42">
        <f>'[4]Прочая  субсидия_БП'!BE12/1000</f>
        <v>0</v>
      </c>
      <c r="EM18" s="43">
        <f t="shared" si="49"/>
        <v>0</v>
      </c>
      <c r="EN18" s="42">
        <f>('[4]Прочая  субсидия_МР  и  ГО'!AL12+'[4]Прочая  субсидия_БП'!BJ12)/1000</f>
        <v>0</v>
      </c>
      <c r="EO18" s="42">
        <f>('[4]Прочая  субсидия_МР  и  ГО'!AM12+'[4]Прочая  субсидия_БП'!BK12)/1000</f>
        <v>0</v>
      </c>
      <c r="EP18" s="43">
        <f t="shared" si="50"/>
        <v>0</v>
      </c>
      <c r="EQ18" s="42">
        <f>('[4]Прочая  субсидия_БП'!BP12+'[4]Прочая  субсидия_МР  и  ГО'!AN12)/1000</f>
        <v>145.90573000000001</v>
      </c>
      <c r="ER18" s="42">
        <f>('[4]Прочая  субсидия_БП'!BQ12+'[4]Прочая  субсидия_МР  и  ГО'!AO12)/1000</f>
        <v>145.90573000000001</v>
      </c>
      <c r="ES18" s="43">
        <f t="shared" si="51"/>
        <v>100</v>
      </c>
      <c r="ET18" s="42">
        <f>('[4]Прочая  субсидия_БП'!BV12+'[4]Прочая  субсидия_МР  и  ГО'!AP12)/1000</f>
        <v>490.14049</v>
      </c>
      <c r="EU18" s="42">
        <f>('[4]Прочая  субсидия_БП'!BW12+'[4]Прочая  субсидия_МР  и  ГО'!AQ12)/1000</f>
        <v>490.14049</v>
      </c>
      <c r="EV18" s="43">
        <f t="shared" si="52"/>
        <v>100</v>
      </c>
      <c r="EW18" s="42">
        <f>'[4]Прочая  субсидия_БП'!CB12/1000</f>
        <v>112.676</v>
      </c>
      <c r="EX18" s="42">
        <f>'[4]Прочая  субсидия_БП'!CC12/1000</f>
        <v>112.676</v>
      </c>
      <c r="EY18" s="43">
        <f t="shared" si="53"/>
        <v>100</v>
      </c>
      <c r="EZ18" s="42">
        <f>'[4]Проверочная  таблица_II  часть'!ET16/1000</f>
        <v>26218.83021</v>
      </c>
      <c r="FA18" s="42">
        <f>'[4]Проверочная  таблица_II  часть'!EU16/1000</f>
        <v>26218.83021</v>
      </c>
      <c r="FB18" s="43">
        <f t="shared" si="54"/>
        <v>100</v>
      </c>
    </row>
    <row r="19" spans="1:158" ht="21.75" customHeight="1" x14ac:dyDescent="0.25">
      <c r="A19" s="35" t="s">
        <v>215</v>
      </c>
      <c r="B19" s="44">
        <f t="shared" si="0"/>
        <v>165568.93878999999</v>
      </c>
      <c r="C19" s="45">
        <f t="shared" si="1"/>
        <v>161963.35782000003</v>
      </c>
      <c r="D19" s="46">
        <f>'[3]Исполнение для администрации_КБ'!Q19</f>
        <v>165568.93879000001</v>
      </c>
      <c r="E19" s="47">
        <f t="shared" si="2"/>
        <v>0</v>
      </c>
      <c r="F19" s="47">
        <f>'[3]Исполнение для администрации_КБ'!R19</f>
        <v>161963.35782</v>
      </c>
      <c r="G19" s="47">
        <f t="shared" si="3"/>
        <v>0</v>
      </c>
      <c r="H19" s="48">
        <f t="shared" si="4"/>
        <v>97.822308340954507</v>
      </c>
      <c r="I19" s="41">
        <f>('[4]Проверочная  таблица_I  часть'!GT17+'[4]Проверочная  таблица_I  часть'!GU17)/1000</f>
        <v>0</v>
      </c>
      <c r="J19" s="42">
        <f>('[4]Проверочная  таблица_I  часть'!GW17+'[4]Проверочная  таблица_I  часть'!GX17)/1000</f>
        <v>0</v>
      </c>
      <c r="K19" s="43">
        <f t="shared" si="5"/>
        <v>0</v>
      </c>
      <c r="L19" s="42">
        <f>('[4]Прочая  субсидия_МР  и  ГО'!D13)/1000</f>
        <v>362</v>
      </c>
      <c r="M19" s="42">
        <f>('[4]Прочая  субсидия_МР  и  ГО'!E13)/1000</f>
        <v>362</v>
      </c>
      <c r="N19" s="43">
        <f t="shared" si="6"/>
        <v>100</v>
      </c>
      <c r="O19" s="42">
        <f>('[4]Проверочная  таблица_I  часть'!BH17+'[4]Проверочная  таблица_I  часть'!BI17)/1000</f>
        <v>0</v>
      </c>
      <c r="P19" s="42">
        <f>('[4]Проверочная  таблица_I  часть'!BY17+'[4]Проверочная  таблица_I  часть'!BZ17)/1000</f>
        <v>0</v>
      </c>
      <c r="Q19" s="43">
        <f t="shared" si="7"/>
        <v>0</v>
      </c>
      <c r="R19" s="42">
        <f>'[4]Прочая  субсидия_МР  и  ГО'!F13/1000</f>
        <v>0</v>
      </c>
      <c r="S19" s="42">
        <f>'[4]Прочая  субсидия_МР  и  ГО'!G13/1000</f>
        <v>0</v>
      </c>
      <c r="T19" s="43">
        <f t="shared" si="8"/>
        <v>0</v>
      </c>
      <c r="U19" s="42">
        <f>'[4]Проверочная  таблица_I  часть'!GY17/1000</f>
        <v>1043.96127</v>
      </c>
      <c r="V19" s="42">
        <f>'[4]Проверочная  таблица_I  часть'!HB17/1000</f>
        <v>1043.96127</v>
      </c>
      <c r="W19" s="43">
        <f t="shared" si="9"/>
        <v>100</v>
      </c>
      <c r="X19" s="42">
        <f>'[4]Прочая  субсидия_МР  и  ГО'!H13/1000</f>
        <v>52.236599999999996</v>
      </c>
      <c r="Y19" s="42">
        <f>'[4]Прочая  субсидия_МР  и  ГО'!I13/1000</f>
        <v>52.236599999999996</v>
      </c>
      <c r="Z19" s="43">
        <f t="shared" si="10"/>
        <v>100</v>
      </c>
      <c r="AA19" s="42">
        <f>('[4]Проверочная  таблица_II  часть'!AE17+'[4]Проверочная  таблица_II  часть'!AF17)/1000</f>
        <v>0</v>
      </c>
      <c r="AB19" s="42">
        <f>('[4]Проверочная  таблица_II  часть'!AI17+'[4]Проверочная  таблица_II  часть'!AJ17)/1000</f>
        <v>0</v>
      </c>
      <c r="AC19" s="43">
        <f t="shared" si="11"/>
        <v>0</v>
      </c>
      <c r="AD19" s="42">
        <f>'[4]Проверочная  таблица_II  часть'!AG17/1000</f>
        <v>0</v>
      </c>
      <c r="AE19" s="42">
        <f>'[4]Проверочная  таблица_II  часть'!AK17/1000</f>
        <v>0</v>
      </c>
      <c r="AF19" s="43">
        <f t="shared" si="12"/>
        <v>0</v>
      </c>
      <c r="AG19" s="42">
        <f>('[4]Проверочная  таблица_I  часть'!HF17+'[4]Проверочная  таблица_I  часть'!HG17+'[4]Проверочная  таблица_I  часть'!HT17+'[4]Проверочная  таблица_I  часть'!HU17)/1000</f>
        <v>0</v>
      </c>
      <c r="AH19" s="42">
        <f>('[4]Проверочная  таблица_I  часть'!HM17+'[4]Проверочная  таблица_I  часть'!HN17+'[4]Проверочная  таблица_I  часть'!IA17+'[4]Проверочная  таблица_I  часть'!IB17)/1000</f>
        <v>0</v>
      </c>
      <c r="AI19" s="43">
        <f t="shared" si="13"/>
        <v>0</v>
      </c>
      <c r="AJ19" s="42">
        <f>('[4]Прочая  субсидия_МР  и  ГО'!J13+'[4]Прочая  субсидия_БП'!H13)/1000</f>
        <v>35.28</v>
      </c>
      <c r="AK19" s="42">
        <f>('[4]Прочая  субсидия_МР  и  ГО'!K13+'[4]Прочая  субсидия_БП'!I13)/1000</f>
        <v>35.28</v>
      </c>
      <c r="AL19" s="43">
        <f t="shared" si="14"/>
        <v>100</v>
      </c>
      <c r="AM19" s="42">
        <f>('[4]Проверочная  таблица_I  часть'!BJ17+'[4]Проверочная  таблица_I  часть'!CP17)/1000</f>
        <v>15000</v>
      </c>
      <c r="AN19" s="42">
        <f>('[4]Проверочная  таблица_I  часть'!CA17+'[4]Проверочная  таблица_I  часть'!CZ17)/1000</f>
        <v>13376.61018</v>
      </c>
      <c r="AO19" s="43">
        <f t="shared" si="15"/>
        <v>89.177401199999991</v>
      </c>
      <c r="AP19" s="42">
        <f>('[4]Проверочная  таблица_I  часть'!HV17+'[4]Проверочная  таблица_I  часть'!HW17+'[4]Проверочная  таблица_I  часть'!HH17+'[4]Проверочная  таблица_I  часть'!HI17)/1000</f>
        <v>65.096689999999995</v>
      </c>
      <c r="AQ19" s="42">
        <f>('[4]Проверочная  таблица_I  часть'!HO17+'[4]Проверочная  таблица_I  часть'!HP17+'[4]Проверочная  таблица_I  часть'!IC17+'[4]Проверочная  таблица_I  часть'!ID17)/1000</f>
        <v>65.096689999999995</v>
      </c>
      <c r="AR19" s="43">
        <f t="shared" si="16"/>
        <v>100</v>
      </c>
      <c r="AS19" s="42">
        <f>('[4]Проверочная  таблица_I  часть'!HJ17+'[4]Проверочная  таблица_I  часть'!HK17+'[4]Проверочная  таблица_I  часть'!HX17+'[4]Проверочная  таблица_I  часть'!HY17)/1000</f>
        <v>27.394590000000001</v>
      </c>
      <c r="AT19" s="42">
        <f>('[4]Проверочная  таблица_I  часть'!IE17+'[4]Проверочная  таблица_I  часть'!IF17+'[4]Проверочная  таблица_I  часть'!HQ17+'[4]Проверочная  таблица_I  часть'!HR17)/1000</f>
        <v>27.394590000000001</v>
      </c>
      <c r="AU19" s="43">
        <f t="shared" si="17"/>
        <v>100</v>
      </c>
      <c r="AV19" s="42">
        <f>('[4]Проверочная  таблица_II  часть'!CX17+'[4]Проверочная  таблица_II  часть'!DD17)/1000</f>
        <v>1396.21604</v>
      </c>
      <c r="AW19" s="42">
        <f>('[4]Проверочная  таблица_II  часть'!DA17+'[4]Проверочная  таблица_II  часть'!DG17)/1000</f>
        <v>1396.21604</v>
      </c>
      <c r="AX19" s="43">
        <f t="shared" si="18"/>
        <v>100</v>
      </c>
      <c r="AY19" s="42">
        <f>'[4]Прочая  субсидия_МР  и  ГО'!L13/1000</f>
        <v>422.41379000000001</v>
      </c>
      <c r="AZ19" s="42">
        <f>'[4]Прочая  субсидия_МР  и  ГО'!M13/1000</f>
        <v>422.41379000000001</v>
      </c>
      <c r="BA19" s="43">
        <f t="shared" si="19"/>
        <v>100</v>
      </c>
      <c r="BB19" s="42">
        <f>'[4]Прочая  субсидия_МР  и  ГО'!N13/1000</f>
        <v>83.201039999999992</v>
      </c>
      <c r="BC19" s="42">
        <f>'[4]Прочая  субсидия_МР  и  ГО'!O13/1000</f>
        <v>83.201039999999992</v>
      </c>
      <c r="BD19" s="43">
        <f t="shared" si="20"/>
        <v>100</v>
      </c>
      <c r="BE19" s="42">
        <f>('[4]Прочая  субсидия_МР  и  ГО'!P13+'[4]Прочая  субсидия_БП'!N13)/1000</f>
        <v>0</v>
      </c>
      <c r="BF19" s="42">
        <f>('[4]Прочая  субсидия_МР  и  ГО'!Q13+'[4]Прочая  субсидия_БП'!O13)/1000</f>
        <v>0</v>
      </c>
      <c r="BG19" s="43">
        <f t="shared" si="21"/>
        <v>0</v>
      </c>
      <c r="BH19" s="42">
        <f>('[4]Проверочная  таблица_I  часть'!BK17+'[4]Проверочная  таблица_I  часть'!BL17)/1000</f>
        <v>0</v>
      </c>
      <c r="BI19" s="42">
        <f>('[4]Проверочная  таблица_I  часть'!CB17+'[4]Проверочная  таблица_I  часть'!CC17)/1000</f>
        <v>0</v>
      </c>
      <c r="BJ19" s="43">
        <f t="shared" si="22"/>
        <v>0</v>
      </c>
      <c r="BK19" s="42">
        <f>('[4]Проверочная  таблица_I  часть'!BM17+'[4]Проверочная  таблица_I  часть'!CQ17+'[4]Прочая  субсидия_МР  и  ГО'!R13+'[4]Прочая  субсидия_БП'!T13)/1000</f>
        <v>45942.595000000001</v>
      </c>
      <c r="BL19" s="42">
        <f>('[4]Проверочная  таблица_I  часть'!CD17+'[4]Проверочная  таблица_I  часть'!DA17+'[4]Прочая  субсидия_МР  и  ГО'!S13+'[4]Прочая  субсидия_БП'!U13)/1000</f>
        <v>45698.436600000001</v>
      </c>
      <c r="BM19" s="43">
        <f t="shared" si="23"/>
        <v>99.468557664189404</v>
      </c>
      <c r="BN19" s="42">
        <f>('[4]Проверочная  таблица_I  часть'!GK17+'[4]Проверочная  таблица_I  часть'!GM17)/1000</f>
        <v>0</v>
      </c>
      <c r="BO19" s="42">
        <f>('[4]Проверочная  таблица_I  часть'!GN17+'[4]Проверочная  таблица_I  часть'!GL17)/1000</f>
        <v>0</v>
      </c>
      <c r="BP19" s="43">
        <f t="shared" si="24"/>
        <v>0</v>
      </c>
      <c r="BQ19" s="42">
        <f>('[4]Прочая  субсидия_МР  и  ГО'!T13+'[4]Прочая  субсидия_БП'!Z13)/1000</f>
        <v>2699.723</v>
      </c>
      <c r="BR19" s="42">
        <f>('[4]Прочая  субсидия_МР  и  ГО'!U13+'[4]Прочая  субсидия_БП'!AA13)/1000</f>
        <v>2699.723</v>
      </c>
      <c r="BS19" s="43">
        <f t="shared" si="25"/>
        <v>100</v>
      </c>
      <c r="BT19" s="42">
        <f>('[4]Проверочная  таблица_II  часть'!BK17+'[4]Проверочная  таблица_II  часть'!BL17+'[4]Проверочная  таблица_II  часть'!BU17+'[4]Проверочная  таблица_II  часть'!BV17)/1000</f>
        <v>0</v>
      </c>
      <c r="BU19" s="42">
        <f>('[4]Проверочная  таблица_II  часть'!BP17+'[4]Проверочная  таблица_II  часть'!BQ17+'[4]Проверочная  таблица_II  часть'!BZ17+'[4]Проверочная  таблица_II  часть'!CA17)/1000</f>
        <v>0</v>
      </c>
      <c r="BV19" s="43">
        <f t="shared" si="26"/>
        <v>0</v>
      </c>
      <c r="BW19" s="42">
        <f>('[4]Проверочная  таблица_II  часть'!BM17+'[4]Проверочная  таблица_II  часть'!BN17+'[4]Проверочная  таблица_II  часть'!BW17+'[4]Проверочная  таблица_II  часть'!BX17)/1000</f>
        <v>16000</v>
      </c>
      <c r="BX19" s="42">
        <f>('[4]Проверочная  таблица_II  часть'!BR17+'[4]Проверочная  таблица_II  часть'!BS17+'[4]Проверочная  таблица_II  часть'!CB17+'[4]Проверочная  таблица_II  часть'!CC17)/1000</f>
        <v>16000</v>
      </c>
      <c r="BY19" s="43">
        <f t="shared" si="27"/>
        <v>100</v>
      </c>
      <c r="BZ19" s="42">
        <f>('[4]Проверочная  таблица_II  часть'!DV17+'[4]Проверочная  таблица_II  часть'!EB17)/1000</f>
        <v>0</v>
      </c>
      <c r="CA19" s="42">
        <f>('[4]Проверочная  таблица_II  часть'!DY17+'[4]Проверочная  таблица_II  часть'!EE17)/1000</f>
        <v>0</v>
      </c>
      <c r="CB19" s="43">
        <f t="shared" si="28"/>
        <v>0</v>
      </c>
      <c r="CC19" s="42">
        <f>('[4]Прочая  субсидия_БП'!AF13+'[4]Прочая  субсидия_МР  и  ГО'!V13)/1000</f>
        <v>2313.78719</v>
      </c>
      <c r="CD19" s="42">
        <f>('[4]Прочая  субсидия_БП'!AG13+'[4]Прочая  субсидия_МР  и  ГО'!W13)/1000</f>
        <v>2313.78719</v>
      </c>
      <c r="CE19" s="43">
        <f t="shared" si="29"/>
        <v>100</v>
      </c>
      <c r="CF19" s="42">
        <f>'[4]Прочая  субсидия_МР  и  ГО'!X13/1000</f>
        <v>0</v>
      </c>
      <c r="CG19" s="42">
        <f>'[4]Прочая  субсидия_МР  и  ГО'!Y13/1000</f>
        <v>0</v>
      </c>
      <c r="CH19" s="43">
        <f t="shared" si="30"/>
        <v>0</v>
      </c>
      <c r="CI19" s="42">
        <f>('[4]Прочая  субсидия_МР  и  ГО'!Z13+'[4]Прочая  субсидия_БП'!AL13)/1000</f>
        <v>166.15899999999999</v>
      </c>
      <c r="CJ19" s="42">
        <f>('[4]Прочая  субсидия_МР  и  ГО'!AA13+'[4]Прочая  субсидия_БП'!AM13)/1000</f>
        <v>166.15899999999999</v>
      </c>
      <c r="CK19" s="43">
        <f t="shared" si="31"/>
        <v>100</v>
      </c>
      <c r="CL19" s="42">
        <f>'[4]Проверочная  таблица_II  часть'!AM17/1000</f>
        <v>1684.1191299999998</v>
      </c>
      <c r="CM19" s="42">
        <f>'[4]Проверочная  таблица_II  часть'!AP17/1000</f>
        <v>1684.1191299999998</v>
      </c>
      <c r="CN19" s="43">
        <f t="shared" si="32"/>
        <v>100</v>
      </c>
      <c r="CO19" s="42">
        <f>('[4]Проверочная  таблица_I  часть'!BN17+'[4]Проверочная  таблица_I  часть'!BO17)/1000</f>
        <v>0</v>
      </c>
      <c r="CP19" s="42">
        <f>('[4]Проверочная  таблица_I  часть'!CE17+'[4]Проверочная  таблица_I  часть'!CF17)/1000</f>
        <v>0</v>
      </c>
      <c r="CQ19" s="43">
        <f t="shared" si="33"/>
        <v>0</v>
      </c>
      <c r="CR19" s="42">
        <f>'[4]Проверочная  таблица_I  часть'!BP17/1000</f>
        <v>0</v>
      </c>
      <c r="CS19" s="42">
        <f>'[4]Проверочная  таблица_I  часть'!CG17/1000</f>
        <v>0</v>
      </c>
      <c r="CT19" s="43">
        <f t="shared" si="34"/>
        <v>0</v>
      </c>
      <c r="CU19" s="42">
        <f>('[4]Проверочная  таблица_II  часть'!AT17+'[4]Проверочная  таблица_II  часть'!AS17)/1000</f>
        <v>0</v>
      </c>
      <c r="CV19" s="42">
        <f>('[4]Проверочная  таблица_II  часть'!AW17+'[4]Проверочная  таблица_II  часть'!AV17)/1000</f>
        <v>0</v>
      </c>
      <c r="CW19" s="43">
        <f t="shared" si="35"/>
        <v>0</v>
      </c>
      <c r="CX19" s="42">
        <f>('[4]Прочая  субсидия_МР  и  ГО'!AB13+'[4]Прочая  субсидия_БП'!AR13)/1000</f>
        <v>8279.74</v>
      </c>
      <c r="CY19" s="42">
        <f>('[4]Прочая  субсидия_МР  и  ГО'!AC13+'[4]Прочая  субсидия_БП'!AS13)/1000</f>
        <v>8148.5832</v>
      </c>
      <c r="CZ19" s="43">
        <f t="shared" si="36"/>
        <v>98.415930935029365</v>
      </c>
      <c r="DA19" s="42">
        <f>'[4]Прочая  субсидия_МР  и  ГО'!AD13/1000</f>
        <v>713.4</v>
      </c>
      <c r="DB19" s="42">
        <f>'[4]Прочая  субсидия_МР  и  ГО'!AE13/1000</f>
        <v>713.4</v>
      </c>
      <c r="DC19" s="43">
        <f t="shared" si="37"/>
        <v>100</v>
      </c>
      <c r="DD19" s="42">
        <f>('[4]Проверочная  таблица_I  часть'!CR17+'[4]Проверочная  таблица_I  часть'!CS17)/1000</f>
        <v>0</v>
      </c>
      <c r="DE19" s="42">
        <f>('[4]Проверочная  таблица_I  часть'!DB17+'[4]Проверочная  таблица_I  часть'!DC17)/1000</f>
        <v>0</v>
      </c>
      <c r="DF19" s="43">
        <f t="shared" si="38"/>
        <v>0</v>
      </c>
      <c r="DG19" s="42">
        <f>('[4]Проверочная  таблица_I  часть'!AP17+'[4]Проверочная  таблица_I  часть'!AQ17)/1000</f>
        <v>2075.46</v>
      </c>
      <c r="DH19" s="42">
        <f>('[4]Проверочная  таблица_I  часть'!AS17+'[4]Проверочная  таблица_I  часть'!AT17)/1000</f>
        <v>2075.46</v>
      </c>
      <c r="DI19" s="43">
        <f t="shared" si="39"/>
        <v>100</v>
      </c>
      <c r="DJ19" s="42">
        <f>('[4]Проверочная  таблица_I  часть'!BQ17+'[4]Проверочная  таблица_I  часть'!BR17)/1000</f>
        <v>0</v>
      </c>
      <c r="DK19" s="42">
        <f>('[4]Проверочная  таблица_I  часть'!CH17+'[4]Проверочная  таблица_I  часть'!CI17)/1000</f>
        <v>0</v>
      </c>
      <c r="DL19" s="43">
        <f t="shared" si="40"/>
        <v>0</v>
      </c>
      <c r="DM19" s="42">
        <f>('[4]Проверочная  таблица_I  часть'!CT17+'[4]Проверочная  таблица_I  часть'!CU17)/1000</f>
        <v>0</v>
      </c>
      <c r="DN19" s="42">
        <f>('[4]Проверочная  таблица_I  часть'!DD17+'[4]Проверочная  таблица_I  часть'!DE17)/1000</f>
        <v>0</v>
      </c>
      <c r="DO19" s="43">
        <f t="shared" si="41"/>
        <v>0</v>
      </c>
      <c r="DP19" s="42">
        <f>('[4]Проверочная  таблица_I  часть'!BS17+'[4]Проверочная  таблица_I  часть'!BT17)/1000</f>
        <v>0</v>
      </c>
      <c r="DQ19" s="42">
        <f>('[4]Проверочная  таблица_I  часть'!CJ17+'[4]Проверочная  таблица_I  часть'!CK17)/1000</f>
        <v>0</v>
      </c>
      <c r="DR19" s="43">
        <f t="shared" si="42"/>
        <v>0</v>
      </c>
      <c r="DS19" s="42">
        <f>('[4]Проверочная  таблица_I  часть'!BV17+'[4]Проверочная  таблица_I  часть'!CW17+'[4]Проверочная  таблица_I  часть'!BW17+'[4]Проверочная  таблица_I  часть'!CX17)/1000</f>
        <v>0</v>
      </c>
      <c r="DT19" s="42">
        <f>('[4]Проверочная  таблица_I  часть'!CM17+'[4]Проверочная  таблица_I  часть'!DG17+'[4]Проверочная  таблица_I  часть'!DH17+'[4]Проверочная  таблица_I  часть'!CN17)/1000</f>
        <v>0</v>
      </c>
      <c r="DU19" s="43">
        <f t="shared" si="43"/>
        <v>0</v>
      </c>
      <c r="DV19" s="42">
        <f>'[4]Прочая  субсидия_МР  и  ГО'!AF13/1000</f>
        <v>294.26423</v>
      </c>
      <c r="DW19" s="42">
        <f>'[4]Прочая  субсидия_МР  и  ГО'!AG13/1000</f>
        <v>294.26423</v>
      </c>
      <c r="DX19" s="43">
        <f t="shared" si="44"/>
        <v>100</v>
      </c>
      <c r="DY19" s="42">
        <f>('[4]Проверочная  таблица_I  часть'!EX17+'[4]Проверочная  таблица_I  часть'!FF17)/1000</f>
        <v>15367.038189999999</v>
      </c>
      <c r="DZ19" s="42">
        <f>('[4]Проверочная  таблица_I  часть'!FB17+'[4]Проверочная  таблица_I  часть'!FJ17)/1000</f>
        <v>15367.038189999999</v>
      </c>
      <c r="EA19" s="43">
        <f t="shared" si="45"/>
        <v>100</v>
      </c>
      <c r="EB19" s="42">
        <f>('[4]Проверочная  таблица_I  часть'!EY17+'[4]Проверочная  таблица_I  часть'!FG17)/1000</f>
        <v>25038.836199999998</v>
      </c>
      <c r="EC19" s="42">
        <f>('[4]Проверочная  таблица_I  часть'!FC17+'[4]Проверочная  таблица_I  часть'!FK17)/1000</f>
        <v>25038.517030000003</v>
      </c>
      <c r="ED19" s="43">
        <f t="shared" si="46"/>
        <v>99.998725300179899</v>
      </c>
      <c r="EE19" s="42">
        <f>('[4]Проверочная  таблица_I  часть'!EZ17+'[4]Проверочная  таблица_I  часть'!FH17)/1000</f>
        <v>4371.7</v>
      </c>
      <c r="EF19" s="42">
        <f>('[4]Проверочная  таблица_I  часть'!FD17+'[4]Проверочная  таблица_I  часть'!FL17)/1000</f>
        <v>4371.5487000000003</v>
      </c>
      <c r="EG19" s="43">
        <f t="shared" si="47"/>
        <v>99.996539103781146</v>
      </c>
      <c r="EH19" s="42">
        <f>('[4]Прочая  субсидия_БП'!AX13+'[4]Прочая  субсидия_МР  и  ГО'!AH13)/1000</f>
        <v>0</v>
      </c>
      <c r="EI19" s="42">
        <f>('[4]Прочая  субсидия_БП'!AY13+'[4]Прочая  субсидия_МР  и  ГО'!AI13)/1000</f>
        <v>0</v>
      </c>
      <c r="EJ19" s="43">
        <f t="shared" si="48"/>
        <v>0</v>
      </c>
      <c r="EK19" s="42">
        <f>'[4]Прочая  субсидия_БП'!BD13/1000</f>
        <v>0</v>
      </c>
      <c r="EL19" s="42">
        <f>'[4]Прочая  субсидия_БП'!BE13/1000</f>
        <v>0</v>
      </c>
      <c r="EM19" s="43">
        <f t="shared" si="49"/>
        <v>0</v>
      </c>
      <c r="EN19" s="42">
        <f>('[4]Прочая  субсидия_МР  и  ГО'!AL13+'[4]Прочая  субсидия_БП'!BJ13)/1000</f>
        <v>0</v>
      </c>
      <c r="EO19" s="42">
        <f>('[4]Прочая  субсидия_МР  и  ГО'!AM13+'[4]Прочая  субсидия_БП'!BK13)/1000</f>
        <v>0</v>
      </c>
      <c r="EP19" s="43">
        <f t="shared" si="50"/>
        <v>0</v>
      </c>
      <c r="EQ19" s="42">
        <f>('[4]Прочая  субсидия_БП'!BP13+'[4]Прочая  субсидия_МР  и  ГО'!AN13)/1000</f>
        <v>171.96032</v>
      </c>
      <c r="ER19" s="42">
        <f>('[4]Прочая  субсидия_БП'!BQ13+'[4]Прочая  субсидия_МР  и  ГО'!AO13)/1000</f>
        <v>171.96032</v>
      </c>
      <c r="ES19" s="43">
        <f t="shared" si="51"/>
        <v>100</v>
      </c>
      <c r="ET19" s="42">
        <f>('[4]Прочая  субсидия_БП'!BV13+'[4]Прочая  субсидия_МР  и  ГО'!AP13)/1000</f>
        <v>343.72714000000002</v>
      </c>
      <c r="EU19" s="42">
        <f>('[4]Прочая  субсидия_БП'!BW13+'[4]Прочая  субсидия_МР  и  ГО'!AQ13)/1000</f>
        <v>343.72714000000002</v>
      </c>
      <c r="EV19" s="43">
        <f t="shared" si="52"/>
        <v>100</v>
      </c>
      <c r="EW19" s="42">
        <f>'[4]Прочая  субсидия_БП'!CB13/1000</f>
        <v>98.591499999999996</v>
      </c>
      <c r="EX19" s="42">
        <f>'[4]Прочая  субсидия_БП'!CC13/1000</f>
        <v>98.591499999999996</v>
      </c>
      <c r="EY19" s="43">
        <f t="shared" si="53"/>
        <v>100</v>
      </c>
      <c r="EZ19" s="42">
        <f>'[4]Проверочная  таблица_II  часть'!ET17/1000</f>
        <v>21520.037869999996</v>
      </c>
      <c r="FA19" s="42">
        <f>'[4]Проверочная  таблица_II  часть'!EU17/1000</f>
        <v>19913.632389999999</v>
      </c>
      <c r="FB19" s="43">
        <f t="shared" si="54"/>
        <v>92.535303656507935</v>
      </c>
    </row>
    <row r="20" spans="1:158" ht="21.75" customHeight="1" x14ac:dyDescent="0.25">
      <c r="A20" s="35" t="s">
        <v>216</v>
      </c>
      <c r="B20" s="44">
        <f t="shared" si="0"/>
        <v>146157.55026000002</v>
      </c>
      <c r="C20" s="45">
        <f t="shared" si="1"/>
        <v>145590.89159000001</v>
      </c>
      <c r="D20" s="46">
        <f>'[3]Исполнение для администрации_КБ'!Q20</f>
        <v>146157.55025999996</v>
      </c>
      <c r="E20" s="47">
        <f t="shared" si="2"/>
        <v>0</v>
      </c>
      <c r="F20" s="47">
        <f>'[3]Исполнение для администрации_КБ'!R20</f>
        <v>145590.89158999998</v>
      </c>
      <c r="G20" s="47">
        <f t="shared" si="3"/>
        <v>0</v>
      </c>
      <c r="H20" s="48">
        <f t="shared" si="4"/>
        <v>99.612295999083202</v>
      </c>
      <c r="I20" s="41">
        <f>('[4]Проверочная  таблица_I  часть'!GT18+'[4]Проверочная  таблица_I  часть'!GU18)/1000</f>
        <v>0</v>
      </c>
      <c r="J20" s="42">
        <f>('[4]Проверочная  таблица_I  часть'!GW18+'[4]Проверочная  таблица_I  часть'!GX18)/1000</f>
        <v>0</v>
      </c>
      <c r="K20" s="43">
        <f t="shared" si="5"/>
        <v>0</v>
      </c>
      <c r="L20" s="42">
        <f>('[4]Прочая  субсидия_МР  и  ГО'!D14)/1000</f>
        <v>155</v>
      </c>
      <c r="M20" s="42">
        <f>('[4]Прочая  субсидия_МР  и  ГО'!E14)/1000</f>
        <v>155</v>
      </c>
      <c r="N20" s="43">
        <f t="shared" si="6"/>
        <v>100</v>
      </c>
      <c r="O20" s="42">
        <f>('[4]Проверочная  таблица_I  часть'!BH18+'[4]Проверочная  таблица_I  часть'!BI18)/1000</f>
        <v>0</v>
      </c>
      <c r="P20" s="42">
        <f>('[4]Проверочная  таблица_I  часть'!BY18+'[4]Проверочная  таблица_I  часть'!BZ18)/1000</f>
        <v>0</v>
      </c>
      <c r="Q20" s="43">
        <f t="shared" si="7"/>
        <v>0</v>
      </c>
      <c r="R20" s="42">
        <f>'[4]Прочая  субсидия_МР  и  ГО'!F14/1000</f>
        <v>0</v>
      </c>
      <c r="S20" s="42">
        <f>'[4]Прочая  субсидия_МР  и  ГО'!G14/1000</f>
        <v>0</v>
      </c>
      <c r="T20" s="43">
        <f t="shared" si="8"/>
        <v>0</v>
      </c>
      <c r="U20" s="42">
        <f>'[4]Проверочная  таблица_I  часть'!GY18/1000</f>
        <v>1043.2834700000001</v>
      </c>
      <c r="V20" s="42">
        <f>'[4]Проверочная  таблица_I  часть'!HB18/1000</f>
        <v>1043.2834700000001</v>
      </c>
      <c r="W20" s="43">
        <f t="shared" si="9"/>
        <v>100</v>
      </c>
      <c r="X20" s="42">
        <f>'[4]Прочая  субсидия_МР  и  ГО'!H14/1000</f>
        <v>88.400399999999991</v>
      </c>
      <c r="Y20" s="42">
        <f>'[4]Прочая  субсидия_МР  и  ГО'!I14/1000</f>
        <v>88.400399999999991</v>
      </c>
      <c r="Z20" s="43">
        <f t="shared" si="10"/>
        <v>100</v>
      </c>
      <c r="AA20" s="42">
        <f>('[4]Проверочная  таблица_II  часть'!AE18+'[4]Проверочная  таблица_II  часть'!AF18)/1000</f>
        <v>0</v>
      </c>
      <c r="AB20" s="42">
        <f>('[4]Проверочная  таблица_II  часть'!AI18+'[4]Проверочная  таблица_II  часть'!AJ18)/1000</f>
        <v>0</v>
      </c>
      <c r="AC20" s="43">
        <f t="shared" si="11"/>
        <v>0</v>
      </c>
      <c r="AD20" s="42">
        <f>'[4]Проверочная  таблица_II  часть'!AG18/1000</f>
        <v>0</v>
      </c>
      <c r="AE20" s="42">
        <f>'[4]Проверочная  таблица_II  часть'!AK18/1000</f>
        <v>0</v>
      </c>
      <c r="AF20" s="43">
        <f t="shared" si="12"/>
        <v>0</v>
      </c>
      <c r="AG20" s="42">
        <f>('[4]Проверочная  таблица_I  часть'!HF18+'[4]Проверочная  таблица_I  часть'!HG18+'[4]Проверочная  таблица_I  часть'!HT18+'[4]Проверочная  таблица_I  часть'!HU18)/1000</f>
        <v>0</v>
      </c>
      <c r="AH20" s="42">
        <f>('[4]Проверочная  таблица_I  часть'!HM18+'[4]Проверочная  таблица_I  часть'!HN18+'[4]Проверочная  таблица_I  часть'!IA18+'[4]Проверочная  таблица_I  часть'!IB18)/1000</f>
        <v>0</v>
      </c>
      <c r="AI20" s="43">
        <f t="shared" si="13"/>
        <v>0</v>
      </c>
      <c r="AJ20" s="42">
        <f>('[4]Прочая  субсидия_МР  и  ГО'!J14+'[4]Прочая  субсидия_БП'!H14)/1000</f>
        <v>16.279</v>
      </c>
      <c r="AK20" s="42">
        <f>('[4]Прочая  субсидия_МР  и  ГО'!K14+'[4]Прочая  субсидия_БП'!I14)/1000</f>
        <v>16.279</v>
      </c>
      <c r="AL20" s="43">
        <f t="shared" si="14"/>
        <v>100</v>
      </c>
      <c r="AM20" s="42">
        <f>('[4]Проверочная  таблица_I  часть'!BJ18+'[4]Проверочная  таблица_I  часть'!CP18)/1000</f>
        <v>15000</v>
      </c>
      <c r="AN20" s="42">
        <f>('[4]Проверочная  таблица_I  часть'!CA18+'[4]Проверочная  таблица_I  часть'!CZ18)/1000</f>
        <v>15000</v>
      </c>
      <c r="AO20" s="43">
        <f t="shared" si="15"/>
        <v>100</v>
      </c>
      <c r="AP20" s="42">
        <f>('[4]Проверочная  таблица_I  часть'!HV18+'[4]Проверочная  таблица_I  часть'!HW18+'[4]Проверочная  таблица_I  часть'!HH18+'[4]Проверочная  таблица_I  часть'!HI18)/1000</f>
        <v>147.78556999999998</v>
      </c>
      <c r="AQ20" s="42">
        <f>('[4]Проверочная  таблица_I  часть'!HO18+'[4]Проверочная  таблица_I  часть'!HP18+'[4]Проверочная  таблица_I  часть'!IC18+'[4]Проверочная  таблица_I  часть'!ID18)/1000</f>
        <v>147.78556999999998</v>
      </c>
      <c r="AR20" s="43">
        <f t="shared" si="16"/>
        <v>100</v>
      </c>
      <c r="AS20" s="42">
        <f>('[4]Проверочная  таблица_I  часть'!HJ18+'[4]Проверочная  таблица_I  часть'!HK18+'[4]Проверочная  таблица_I  часть'!HX18+'[4]Проверочная  таблица_I  часть'!HY18)/1000</f>
        <v>0</v>
      </c>
      <c r="AT20" s="42">
        <f>('[4]Проверочная  таблица_I  часть'!IE18+'[4]Проверочная  таблица_I  часть'!IF18+'[4]Проверочная  таблица_I  часть'!HQ18+'[4]Проверочная  таблица_I  часть'!HR18)/1000</f>
        <v>0</v>
      </c>
      <c r="AU20" s="43">
        <f t="shared" si="17"/>
        <v>0</v>
      </c>
      <c r="AV20" s="42">
        <f>('[4]Проверочная  таблица_II  часть'!CX18+'[4]Проверочная  таблица_II  часть'!DD18)/1000</f>
        <v>1396.21604</v>
      </c>
      <c r="AW20" s="42">
        <f>('[4]Проверочная  таблица_II  часть'!DA18+'[4]Проверочная  таблица_II  часть'!DG18)/1000</f>
        <v>1396.21604</v>
      </c>
      <c r="AX20" s="43">
        <f t="shared" si="18"/>
        <v>100</v>
      </c>
      <c r="AY20" s="42">
        <f>'[4]Прочая  субсидия_МР  и  ГО'!L14/1000</f>
        <v>126.72414000000001</v>
      </c>
      <c r="AZ20" s="42">
        <f>'[4]Прочая  субсидия_МР  и  ГО'!M14/1000</f>
        <v>126.72414000000001</v>
      </c>
      <c r="BA20" s="43">
        <f t="shared" si="19"/>
        <v>100</v>
      </c>
      <c r="BB20" s="42">
        <f>'[4]Прочая  субсидия_МР  и  ГО'!N14/1000</f>
        <v>137.34848000000002</v>
      </c>
      <c r="BC20" s="42">
        <f>'[4]Прочая  субсидия_МР  и  ГО'!O14/1000</f>
        <v>137.34848000000002</v>
      </c>
      <c r="BD20" s="43">
        <f t="shared" si="20"/>
        <v>100</v>
      </c>
      <c r="BE20" s="42">
        <f>('[4]Прочая  субсидия_МР  и  ГО'!P14+'[4]Прочая  субсидия_БП'!N14)/1000</f>
        <v>9739.4549999999999</v>
      </c>
      <c r="BF20" s="42">
        <f>('[4]Прочая  субсидия_МР  и  ГО'!Q14+'[4]Прочая  субсидия_БП'!O14)/1000</f>
        <v>9739.4549999999999</v>
      </c>
      <c r="BG20" s="43">
        <f t="shared" si="21"/>
        <v>100</v>
      </c>
      <c r="BH20" s="42">
        <f>('[4]Проверочная  таблица_I  часть'!BK18+'[4]Проверочная  таблица_I  часть'!BL18)/1000</f>
        <v>0</v>
      </c>
      <c r="BI20" s="42">
        <f>('[4]Проверочная  таблица_I  часть'!CB18+'[4]Проверочная  таблица_I  часть'!CC18)/1000</f>
        <v>0</v>
      </c>
      <c r="BJ20" s="43">
        <f t="shared" si="22"/>
        <v>0</v>
      </c>
      <c r="BK20" s="42">
        <f>('[4]Проверочная  таблица_I  часть'!BM18+'[4]Проверочная  таблица_I  часть'!CQ18+'[4]Прочая  субсидия_МР  и  ГО'!R14+'[4]Прочая  субсидия_БП'!T14)/1000</f>
        <v>22960</v>
      </c>
      <c r="BL20" s="42">
        <f>('[4]Проверочная  таблица_I  часть'!CD18+'[4]Проверочная  таблица_I  часть'!DA18+'[4]Прочая  субсидия_МР  и  ГО'!S14+'[4]Прочая  субсидия_БП'!U14)/1000</f>
        <v>22960</v>
      </c>
      <c r="BM20" s="43">
        <f t="shared" si="23"/>
        <v>100</v>
      </c>
      <c r="BN20" s="42">
        <f>('[4]Проверочная  таблица_I  часть'!GK18+'[4]Проверочная  таблица_I  часть'!GM18)/1000</f>
        <v>0</v>
      </c>
      <c r="BO20" s="42">
        <f>('[4]Проверочная  таблица_I  часть'!GN18+'[4]Проверочная  таблица_I  часть'!GL18)/1000</f>
        <v>0</v>
      </c>
      <c r="BP20" s="43">
        <f t="shared" si="24"/>
        <v>0</v>
      </c>
      <c r="BQ20" s="42">
        <f>('[4]Прочая  субсидия_МР  и  ГО'!T14+'[4]Прочая  субсидия_БП'!Z14)/1000</f>
        <v>5235</v>
      </c>
      <c r="BR20" s="42">
        <f>('[4]Прочая  субсидия_МР  и  ГО'!U14+'[4]Прочая  субсидия_БП'!AA14)/1000</f>
        <v>5235</v>
      </c>
      <c r="BS20" s="43">
        <f t="shared" si="25"/>
        <v>100</v>
      </c>
      <c r="BT20" s="42">
        <f>('[4]Проверочная  таблица_II  часть'!BK18+'[4]Проверочная  таблица_II  часть'!BL18+'[4]Проверочная  таблица_II  часть'!BU18+'[4]Проверочная  таблица_II  часть'!BV18)/1000</f>
        <v>0</v>
      </c>
      <c r="BU20" s="42">
        <f>('[4]Проверочная  таблица_II  часть'!BP18+'[4]Проверочная  таблица_II  часть'!BQ18+'[4]Проверочная  таблица_II  часть'!BZ18+'[4]Проверочная  таблица_II  часть'!CA18)/1000</f>
        <v>0</v>
      </c>
      <c r="BV20" s="43">
        <f t="shared" si="26"/>
        <v>0</v>
      </c>
      <c r="BW20" s="42">
        <f>('[4]Проверочная  таблица_II  часть'!BM18+'[4]Проверочная  таблица_II  часть'!BN18+'[4]Проверочная  таблица_II  часть'!BW18+'[4]Проверочная  таблица_II  часть'!BX18)/1000</f>
        <v>0</v>
      </c>
      <c r="BX20" s="42">
        <f>('[4]Проверочная  таблица_II  часть'!BR18+'[4]Проверочная  таблица_II  часть'!BS18+'[4]Проверочная  таблица_II  часть'!CB18+'[4]Проверочная  таблица_II  часть'!CC18)/1000</f>
        <v>0</v>
      </c>
      <c r="BY20" s="43">
        <f t="shared" si="27"/>
        <v>0</v>
      </c>
      <c r="BZ20" s="42">
        <f>('[4]Проверочная  таблица_II  часть'!DV18+'[4]Проверочная  таблица_II  часть'!EB18)/1000</f>
        <v>0</v>
      </c>
      <c r="CA20" s="42">
        <f>('[4]Проверочная  таблица_II  часть'!DY18+'[4]Проверочная  таблица_II  часть'!EE18)/1000</f>
        <v>0</v>
      </c>
      <c r="CB20" s="43">
        <f t="shared" si="28"/>
        <v>0</v>
      </c>
      <c r="CC20" s="42">
        <f>('[4]Прочая  субсидия_БП'!AF14+'[4]Прочая  субсидия_МР  и  ГО'!V14)/1000</f>
        <v>3830.35934</v>
      </c>
      <c r="CD20" s="42">
        <f>('[4]Прочая  субсидия_БП'!AG14+'[4]Прочая  субсидия_МР  и  ГО'!W14)/1000</f>
        <v>3646.8586</v>
      </c>
      <c r="CE20" s="43">
        <f t="shared" si="29"/>
        <v>95.209307437980485</v>
      </c>
      <c r="CF20" s="42">
        <f>'[4]Прочая  субсидия_МР  и  ГО'!X14/1000</f>
        <v>190.14099999999999</v>
      </c>
      <c r="CG20" s="42">
        <f>'[4]Прочая  субсидия_МР  и  ГО'!Y14/1000</f>
        <v>190.14099999999999</v>
      </c>
      <c r="CH20" s="43">
        <f t="shared" si="30"/>
        <v>100</v>
      </c>
      <c r="CI20" s="42">
        <f>('[4]Прочая  субсидия_МР  и  ГО'!Z14+'[4]Прочая  субсидия_БП'!AL14)/1000</f>
        <v>0</v>
      </c>
      <c r="CJ20" s="42">
        <f>('[4]Прочая  субсидия_МР  и  ГО'!AA14+'[4]Прочая  субсидия_БП'!AM14)/1000</f>
        <v>0</v>
      </c>
      <c r="CK20" s="43">
        <f t="shared" si="31"/>
        <v>0</v>
      </c>
      <c r="CL20" s="42">
        <f>'[4]Проверочная  таблица_II  часть'!AM18/1000</f>
        <v>1003.74875</v>
      </c>
      <c r="CM20" s="42">
        <f>'[4]Проверочная  таблица_II  часть'!AP18/1000</f>
        <v>1003.74875</v>
      </c>
      <c r="CN20" s="43">
        <f t="shared" si="32"/>
        <v>100</v>
      </c>
      <c r="CO20" s="42">
        <f>('[4]Проверочная  таблица_I  часть'!BN18+'[4]Проверочная  таблица_I  часть'!BO18)/1000</f>
        <v>0</v>
      </c>
      <c r="CP20" s="42">
        <f>('[4]Проверочная  таблица_I  часть'!CE18+'[4]Проверочная  таблица_I  часть'!CF18)/1000</f>
        <v>0</v>
      </c>
      <c r="CQ20" s="43">
        <f t="shared" si="33"/>
        <v>0</v>
      </c>
      <c r="CR20" s="42">
        <f>'[4]Проверочная  таблица_I  часть'!BP18/1000</f>
        <v>0</v>
      </c>
      <c r="CS20" s="42">
        <f>'[4]Проверочная  таблица_I  часть'!CG18/1000</f>
        <v>0</v>
      </c>
      <c r="CT20" s="43">
        <f t="shared" si="34"/>
        <v>0</v>
      </c>
      <c r="CU20" s="42">
        <f>('[4]Проверочная  таблица_II  часть'!AT18+'[4]Проверочная  таблица_II  часть'!AS18)/1000</f>
        <v>0</v>
      </c>
      <c r="CV20" s="42">
        <f>('[4]Проверочная  таблица_II  часть'!AW18+'[4]Проверочная  таблица_II  часть'!AV18)/1000</f>
        <v>0</v>
      </c>
      <c r="CW20" s="43">
        <f t="shared" si="35"/>
        <v>0</v>
      </c>
      <c r="CX20" s="42">
        <f>('[4]Прочая  субсидия_МР  и  ГО'!AB14+'[4]Прочая  субсидия_БП'!AR14)/1000</f>
        <v>8932.7142600000006</v>
      </c>
      <c r="CY20" s="42">
        <f>('[4]Прочая  субсидия_МР  и  ГО'!AC14+'[4]Прочая  субсидия_БП'!AS14)/1000</f>
        <v>8834.9761099999996</v>
      </c>
      <c r="CZ20" s="43">
        <f t="shared" si="36"/>
        <v>98.905840406899998</v>
      </c>
      <c r="DA20" s="42">
        <f>'[4]Прочая  субсидия_МР  и  ГО'!AD14/1000</f>
        <v>0</v>
      </c>
      <c r="DB20" s="42">
        <f>'[4]Прочая  субсидия_МР  и  ГО'!AE14/1000</f>
        <v>0</v>
      </c>
      <c r="DC20" s="43">
        <f t="shared" si="37"/>
        <v>0</v>
      </c>
      <c r="DD20" s="42">
        <f>('[4]Проверочная  таблица_I  часть'!CR18+'[4]Проверочная  таблица_I  часть'!CS18)/1000</f>
        <v>0</v>
      </c>
      <c r="DE20" s="42">
        <f>('[4]Проверочная  таблица_I  часть'!DB18+'[4]Проверочная  таблица_I  часть'!DC18)/1000</f>
        <v>0</v>
      </c>
      <c r="DF20" s="43">
        <f t="shared" si="38"/>
        <v>0</v>
      </c>
      <c r="DG20" s="42">
        <f>('[4]Проверочная  таблица_I  часть'!AP18+'[4]Проверочная  таблица_I  часть'!AQ18)/1000</f>
        <v>2650.44</v>
      </c>
      <c r="DH20" s="42">
        <f>('[4]Проверочная  таблица_I  часть'!AS18+'[4]Проверочная  таблица_I  часть'!AT18)/1000</f>
        <v>2650.44</v>
      </c>
      <c r="DI20" s="43">
        <f t="shared" si="39"/>
        <v>100</v>
      </c>
      <c r="DJ20" s="42">
        <f>('[4]Проверочная  таблица_I  часть'!BQ18+'[4]Проверочная  таблица_I  часть'!BR18)/1000</f>
        <v>0</v>
      </c>
      <c r="DK20" s="42">
        <f>('[4]Проверочная  таблица_I  часть'!CH18+'[4]Проверочная  таблица_I  часть'!CI18)/1000</f>
        <v>0</v>
      </c>
      <c r="DL20" s="43">
        <f t="shared" si="40"/>
        <v>0</v>
      </c>
      <c r="DM20" s="42">
        <f>('[4]Проверочная  таблица_I  часть'!CT18+'[4]Проверочная  таблица_I  часть'!CU18)/1000</f>
        <v>0</v>
      </c>
      <c r="DN20" s="42">
        <f>('[4]Проверочная  таблица_I  часть'!DD18+'[4]Проверочная  таблица_I  часть'!DE18)/1000</f>
        <v>0</v>
      </c>
      <c r="DO20" s="43">
        <f t="shared" si="41"/>
        <v>0</v>
      </c>
      <c r="DP20" s="42">
        <f>('[4]Проверочная  таблица_I  часть'!BS18+'[4]Проверочная  таблица_I  часть'!BT18)/1000</f>
        <v>0</v>
      </c>
      <c r="DQ20" s="42">
        <f>('[4]Проверочная  таблица_I  часть'!CJ18+'[4]Проверочная  таблица_I  часть'!CK18)/1000</f>
        <v>0</v>
      </c>
      <c r="DR20" s="43">
        <f t="shared" si="42"/>
        <v>0</v>
      </c>
      <c r="DS20" s="42">
        <f>('[4]Проверочная  таблица_I  часть'!BV18+'[4]Проверочная  таблица_I  часть'!CW18+'[4]Проверочная  таблица_I  часть'!BW18+'[4]Проверочная  таблица_I  часть'!CX18)/1000</f>
        <v>0</v>
      </c>
      <c r="DT20" s="42">
        <f>('[4]Проверочная  таблица_I  часть'!CM18+'[4]Проверочная  таблица_I  часть'!DG18+'[4]Проверочная  таблица_I  часть'!DH18+'[4]Проверочная  таблица_I  часть'!CN18)/1000</f>
        <v>0</v>
      </c>
      <c r="DU20" s="43">
        <f t="shared" si="43"/>
        <v>0</v>
      </c>
      <c r="DV20" s="42">
        <f>'[4]Прочая  субсидия_МР  и  ГО'!AF14/1000</f>
        <v>263.93276000000003</v>
      </c>
      <c r="DW20" s="42">
        <f>'[4]Прочая  субсидия_МР  и  ГО'!AG14/1000</f>
        <v>263.93276000000003</v>
      </c>
      <c r="DX20" s="43">
        <f t="shared" si="44"/>
        <v>100</v>
      </c>
      <c r="DY20" s="42">
        <f>('[4]Проверочная  таблица_I  часть'!EX18+'[4]Проверочная  таблица_I  часть'!FF18)/1000</f>
        <v>30253.472679999999</v>
      </c>
      <c r="DZ20" s="42">
        <f>('[4]Проверочная  таблица_I  часть'!FB18+'[4]Проверочная  таблица_I  часть'!FJ18)/1000</f>
        <v>30253.472679999999</v>
      </c>
      <c r="EA20" s="43">
        <f t="shared" si="45"/>
        <v>100</v>
      </c>
      <c r="EB20" s="42">
        <f>('[4]Проверочная  таблица_I  часть'!EY18+'[4]Проверочная  таблица_I  часть'!FG18)/1000</f>
        <v>9673.1650000000009</v>
      </c>
      <c r="EC20" s="42">
        <f>('[4]Проверочная  таблица_I  часть'!FC18+'[4]Проверочная  таблица_I  часть'!FK18)/1000</f>
        <v>9501.9546300000002</v>
      </c>
      <c r="ED20" s="43">
        <f t="shared" si="46"/>
        <v>98.230048076301799</v>
      </c>
      <c r="EE20" s="42">
        <f>('[4]Проверочная  таблица_I  часть'!EZ18+'[4]Проверочная  таблица_I  часть'!FH18)/1000</f>
        <v>2613.0839999999998</v>
      </c>
      <c r="EF20" s="42">
        <f>('[4]Проверочная  таблица_I  часть'!FD18+'[4]Проверочная  таблица_I  часть'!FL18)/1000</f>
        <v>2498.8745899999999</v>
      </c>
      <c r="EG20" s="43">
        <f t="shared" si="47"/>
        <v>95.629324966208515</v>
      </c>
      <c r="EH20" s="42">
        <f>('[4]Прочая  субсидия_БП'!AX14+'[4]Прочая  субсидия_МР  и  ГО'!AH14)/1000</f>
        <v>0</v>
      </c>
      <c r="EI20" s="42">
        <f>('[4]Прочая  субсидия_БП'!AY14+'[4]Прочая  субсидия_МР  и  ГО'!AI14)/1000</f>
        <v>0</v>
      </c>
      <c r="EJ20" s="43">
        <f t="shared" si="48"/>
        <v>0</v>
      </c>
      <c r="EK20" s="42">
        <f>'[4]Прочая  субсидия_БП'!BD14/1000</f>
        <v>0</v>
      </c>
      <c r="EL20" s="42">
        <f>'[4]Прочая  субсидия_БП'!BE14/1000</f>
        <v>0</v>
      </c>
      <c r="EM20" s="43">
        <f t="shared" si="49"/>
        <v>0</v>
      </c>
      <c r="EN20" s="42">
        <f>('[4]Прочая  субсидия_МР  и  ГО'!AL14+'[4]Прочая  субсидия_БП'!BJ14)/1000</f>
        <v>0</v>
      </c>
      <c r="EO20" s="42">
        <f>('[4]Прочая  субсидия_МР  и  ГО'!AM14+'[4]Прочая  субсидия_БП'!BK14)/1000</f>
        <v>0</v>
      </c>
      <c r="EP20" s="43">
        <f t="shared" si="50"/>
        <v>0</v>
      </c>
      <c r="EQ20" s="42">
        <f>('[4]Прочая  субсидия_БП'!BP14+'[4]Прочая  субсидия_МР  и  ГО'!AN14)/1000</f>
        <v>130.27296000000001</v>
      </c>
      <c r="ER20" s="42">
        <f>('[4]Прочая  субсидия_БП'!BQ14+'[4]Прочая  субсидия_МР  и  ГО'!AO14)/1000</f>
        <v>130.27296000000001</v>
      </c>
      <c r="ES20" s="43">
        <f t="shared" si="51"/>
        <v>100</v>
      </c>
      <c r="ET20" s="42">
        <f>('[4]Прочая  субсидия_БП'!BV14+'[4]Прочая  субсидия_МР  и  ГО'!AP14)/1000</f>
        <v>418.90030999999999</v>
      </c>
      <c r="EU20" s="42">
        <f>('[4]Прочая  субсидия_БП'!BW14+'[4]Прочая  субсидия_МР  и  ГО'!AQ14)/1000</f>
        <v>418.90030999999999</v>
      </c>
      <c r="EV20" s="43">
        <f t="shared" si="52"/>
        <v>100</v>
      </c>
      <c r="EW20" s="42">
        <f>'[4]Прочая  субсидия_БП'!CB14/1000</f>
        <v>105.63375000000001</v>
      </c>
      <c r="EX20" s="42">
        <f>'[4]Прочая  субсидия_БП'!CC14/1000</f>
        <v>105.63375000000001</v>
      </c>
      <c r="EY20" s="43">
        <f t="shared" si="53"/>
        <v>100</v>
      </c>
      <c r="EZ20" s="42">
        <f>'[4]Проверочная  таблица_II  часть'!ET18/1000</f>
        <v>30046.193350000001</v>
      </c>
      <c r="FA20" s="42">
        <f>'[4]Проверочная  таблица_II  часть'!EU18/1000</f>
        <v>30046.193350000001</v>
      </c>
      <c r="FB20" s="43">
        <f t="shared" si="54"/>
        <v>100</v>
      </c>
    </row>
    <row r="21" spans="1:158" ht="21.75" customHeight="1" x14ac:dyDescent="0.25">
      <c r="A21" s="35" t="s">
        <v>217</v>
      </c>
      <c r="B21" s="44">
        <f t="shared" si="0"/>
        <v>753606.68700000003</v>
      </c>
      <c r="C21" s="45">
        <f t="shared" si="1"/>
        <v>704274.35726000008</v>
      </c>
      <c r="D21" s="46">
        <f>'[3]Исполнение для администрации_КБ'!Q21</f>
        <v>753606.68699999992</v>
      </c>
      <c r="E21" s="47">
        <f t="shared" si="2"/>
        <v>0</v>
      </c>
      <c r="F21" s="47">
        <f>'[3]Исполнение для администрации_КБ'!R21</f>
        <v>704274.35725999996</v>
      </c>
      <c r="G21" s="47">
        <f t="shared" si="3"/>
        <v>0</v>
      </c>
      <c r="H21" s="48">
        <f t="shared" si="4"/>
        <v>93.453835987524897</v>
      </c>
      <c r="I21" s="41">
        <f>('[4]Проверочная  таблица_I  часть'!GT19+'[4]Проверочная  таблица_I  часть'!GU19)/1000</f>
        <v>450</v>
      </c>
      <c r="J21" s="42">
        <f>('[4]Проверочная  таблица_I  часть'!GW19+'[4]Проверочная  таблица_I  часть'!GX19)/1000</f>
        <v>450</v>
      </c>
      <c r="K21" s="43">
        <f t="shared" si="5"/>
        <v>100</v>
      </c>
      <c r="L21" s="42">
        <f>('[4]Прочая  субсидия_МР  и  ГО'!D15)/1000</f>
        <v>252</v>
      </c>
      <c r="M21" s="42">
        <f>('[4]Прочая  субсидия_МР  и  ГО'!E15)/1000</f>
        <v>252</v>
      </c>
      <c r="N21" s="43">
        <f t="shared" si="6"/>
        <v>100</v>
      </c>
      <c r="O21" s="42">
        <f>('[4]Проверочная  таблица_I  часть'!BH19+'[4]Проверочная  таблица_I  часть'!BI19)/1000</f>
        <v>0</v>
      </c>
      <c r="P21" s="42">
        <f>('[4]Проверочная  таблица_I  часть'!BY19+'[4]Проверочная  таблица_I  часть'!BZ19)/1000</f>
        <v>0</v>
      </c>
      <c r="Q21" s="43">
        <f t="shared" si="7"/>
        <v>0</v>
      </c>
      <c r="R21" s="42">
        <f>'[4]Прочая  субсидия_МР  и  ГО'!F15/1000</f>
        <v>4486.1626999999999</v>
      </c>
      <c r="S21" s="42">
        <f>'[4]Прочая  субсидия_МР  и  ГО'!G15/1000</f>
        <v>4486.1626999999999</v>
      </c>
      <c r="T21" s="43">
        <f t="shared" si="8"/>
        <v>100</v>
      </c>
      <c r="U21" s="42">
        <f>'[4]Проверочная  таблица_I  часть'!GY19/1000</f>
        <v>1043.2834700000001</v>
      </c>
      <c r="V21" s="42">
        <f>'[4]Проверочная  таблица_I  часть'!HB19/1000</f>
        <v>1043.2834700000001</v>
      </c>
      <c r="W21" s="43">
        <f t="shared" si="9"/>
        <v>100</v>
      </c>
      <c r="X21" s="42">
        <f>'[4]Прочая  субсидия_МР  и  ГО'!H15/1000</f>
        <v>58.2639</v>
      </c>
      <c r="Y21" s="42">
        <f>'[4]Прочая  субсидия_МР  и  ГО'!I15/1000</f>
        <v>58.2639</v>
      </c>
      <c r="Z21" s="43">
        <f t="shared" si="10"/>
        <v>100</v>
      </c>
      <c r="AA21" s="42">
        <f>('[4]Проверочная  таблица_II  часть'!AE19+'[4]Проверочная  таблица_II  часть'!AF19)/1000</f>
        <v>523948.6</v>
      </c>
      <c r="AB21" s="42">
        <f>('[4]Проверочная  таблица_II  часть'!AI19+'[4]Проверочная  таблица_II  часть'!AJ19)/1000</f>
        <v>523948.59786000004</v>
      </c>
      <c r="AC21" s="43">
        <f t="shared" si="11"/>
        <v>99.999999591563011</v>
      </c>
      <c r="AD21" s="42">
        <f>'[4]Проверочная  таблица_II  часть'!AG19/1000</f>
        <v>72006.8</v>
      </c>
      <c r="AE21" s="42">
        <f>'[4]Проверочная  таблица_II  часть'!AK19/1000</f>
        <v>72006.8</v>
      </c>
      <c r="AF21" s="43">
        <f t="shared" si="12"/>
        <v>100</v>
      </c>
      <c r="AG21" s="42">
        <f>('[4]Проверочная  таблица_I  часть'!HF19+'[4]Проверочная  таблица_I  часть'!HG19+'[4]Проверочная  таблица_I  часть'!HT19+'[4]Проверочная  таблица_I  часть'!HU19)/1000</f>
        <v>0</v>
      </c>
      <c r="AH21" s="42">
        <f>('[4]Проверочная  таблица_I  часть'!HM19+'[4]Проверочная  таблица_I  часть'!HN19+'[4]Проверочная  таблица_I  часть'!IA19+'[4]Проверочная  таблица_I  часть'!IB19)/1000</f>
        <v>0</v>
      </c>
      <c r="AI21" s="43">
        <f t="shared" si="13"/>
        <v>0</v>
      </c>
      <c r="AJ21" s="42">
        <f>('[4]Прочая  субсидия_МР  и  ГО'!J15+'[4]Прочая  субсидия_БП'!H15)/1000</f>
        <v>10.584</v>
      </c>
      <c r="AK21" s="42">
        <f>('[4]Прочая  субсидия_МР  и  ГО'!K15+'[4]Прочая  субсидия_БП'!I15)/1000</f>
        <v>10.584</v>
      </c>
      <c r="AL21" s="43">
        <f t="shared" si="14"/>
        <v>100</v>
      </c>
      <c r="AM21" s="42">
        <f>('[4]Проверочная  таблица_I  часть'!BJ19+'[4]Проверочная  таблица_I  часть'!CP19)/1000</f>
        <v>15000</v>
      </c>
      <c r="AN21" s="42">
        <f>('[4]Проверочная  таблица_I  часть'!CA19+'[4]Проверочная  таблица_I  часть'!CZ19)/1000</f>
        <v>15000</v>
      </c>
      <c r="AO21" s="43">
        <f t="shared" si="15"/>
        <v>100</v>
      </c>
      <c r="AP21" s="42">
        <f>('[4]Проверочная  таблица_I  часть'!HV19+'[4]Проверочная  таблица_I  часть'!HW19+'[4]Проверочная  таблица_I  часть'!HH19+'[4]Проверочная  таблица_I  часть'!HI19)/1000</f>
        <v>154.11770999999999</v>
      </c>
      <c r="AQ21" s="42">
        <f>('[4]Проверочная  таблица_I  часть'!HO19+'[4]Проверочная  таблица_I  часть'!HP19+'[4]Проверочная  таблица_I  часть'!IC19+'[4]Проверочная  таблица_I  часть'!ID19)/1000</f>
        <v>154.11770999999999</v>
      </c>
      <c r="AR21" s="43">
        <f t="shared" si="16"/>
        <v>100</v>
      </c>
      <c r="AS21" s="42">
        <f>('[4]Проверочная  таблица_I  часть'!HJ19+'[4]Проверочная  таблица_I  часть'!HK19+'[4]Проверочная  таблица_I  часть'!HX19+'[4]Проверочная  таблица_I  часть'!HY19)/1000</f>
        <v>0</v>
      </c>
      <c r="AT21" s="42">
        <f>('[4]Проверочная  таблица_I  часть'!IE19+'[4]Проверочная  таблица_I  часть'!IF19+'[4]Проверочная  таблица_I  часть'!HQ19+'[4]Проверочная  таблица_I  часть'!HR19)/1000</f>
        <v>0</v>
      </c>
      <c r="AU21" s="43">
        <f t="shared" si="17"/>
        <v>0</v>
      </c>
      <c r="AV21" s="42">
        <f>('[4]Проверочная  таблица_II  часть'!CX19+'[4]Проверочная  таблица_II  часть'!DD19)/1000</f>
        <v>1396.21604</v>
      </c>
      <c r="AW21" s="42">
        <f>('[4]Проверочная  таблица_II  часть'!DA19+'[4]Проверочная  таблица_II  часть'!DG19)/1000</f>
        <v>1396.21604</v>
      </c>
      <c r="AX21" s="43">
        <f t="shared" si="18"/>
        <v>100</v>
      </c>
      <c r="AY21" s="42">
        <f>'[4]Прочая  субсидия_МР  и  ГО'!L15/1000</f>
        <v>422.41379000000001</v>
      </c>
      <c r="AZ21" s="42">
        <f>'[4]Прочая  субсидия_МР  и  ГО'!M15/1000</f>
        <v>422.41379000000001</v>
      </c>
      <c r="BA21" s="43">
        <f t="shared" si="19"/>
        <v>100</v>
      </c>
      <c r="BB21" s="42">
        <f>'[4]Прочая  субсидия_МР  и  ГО'!N15/1000</f>
        <v>160.73229999999998</v>
      </c>
      <c r="BC21" s="42">
        <f>'[4]Прочая  субсидия_МР  и  ГО'!O15/1000</f>
        <v>160.73229999999998</v>
      </c>
      <c r="BD21" s="43">
        <f t="shared" si="20"/>
        <v>100</v>
      </c>
      <c r="BE21" s="42">
        <f>('[4]Прочая  субсидия_МР  и  ГО'!P15+'[4]Прочая  субсидия_БП'!N15)/1000</f>
        <v>1799.8</v>
      </c>
      <c r="BF21" s="42">
        <f>('[4]Прочая  субсидия_МР  и  ГО'!Q15+'[4]Прочая  субсидия_БП'!O15)/1000</f>
        <v>1799.8</v>
      </c>
      <c r="BG21" s="43">
        <f t="shared" si="21"/>
        <v>100</v>
      </c>
      <c r="BH21" s="42">
        <f>('[4]Проверочная  таблица_I  часть'!BK19+'[4]Проверочная  таблица_I  часть'!BL19)/1000</f>
        <v>0</v>
      </c>
      <c r="BI21" s="42">
        <f>('[4]Проверочная  таблица_I  часть'!CB19+'[4]Проверочная  таблица_I  часть'!CC19)/1000</f>
        <v>0</v>
      </c>
      <c r="BJ21" s="43">
        <f t="shared" si="22"/>
        <v>0</v>
      </c>
      <c r="BK21" s="42">
        <f>('[4]Проверочная  таблица_I  часть'!BM19+'[4]Проверочная  таблица_I  часть'!CQ19+'[4]Прочая  субсидия_МР  и  ГО'!R15+'[4]Прочая  субсидия_БП'!T15)/1000</f>
        <v>58277.265979999996</v>
      </c>
      <c r="BL21" s="42">
        <f>('[4]Проверочная  таблица_I  часть'!CD19+'[4]Проверочная  таблица_I  часть'!DA19+'[4]Прочая  субсидия_МР  и  ГО'!S15+'[4]Прочая  субсидия_БП'!U15)/1000</f>
        <v>20404.328799999999</v>
      </c>
      <c r="BM21" s="43">
        <f t="shared" si="23"/>
        <v>35.012501799591114</v>
      </c>
      <c r="BN21" s="42">
        <f>('[4]Проверочная  таблица_I  часть'!GK19+'[4]Проверочная  таблица_I  часть'!GM19)/1000</f>
        <v>0</v>
      </c>
      <c r="BO21" s="42">
        <f>('[4]Проверочная  таблица_I  часть'!GN19+'[4]Проверочная  таблица_I  часть'!GL19)/1000</f>
        <v>0</v>
      </c>
      <c r="BP21" s="43">
        <f t="shared" si="24"/>
        <v>0</v>
      </c>
      <c r="BQ21" s="42">
        <f>('[4]Прочая  субсидия_МР  и  ГО'!T15+'[4]Прочая  субсидия_БП'!Z15)/1000</f>
        <v>4700</v>
      </c>
      <c r="BR21" s="42">
        <f>('[4]Прочая  субсидия_МР  и  ГО'!U15+'[4]Прочая  субсидия_БП'!AA15)/1000</f>
        <v>4700</v>
      </c>
      <c r="BS21" s="43">
        <f t="shared" si="25"/>
        <v>100</v>
      </c>
      <c r="BT21" s="42">
        <f>('[4]Проверочная  таблица_II  часть'!BK19+'[4]Проверочная  таблица_II  часть'!BL19+'[4]Проверочная  таблица_II  часть'!BU19+'[4]Проверочная  таблица_II  часть'!BV19)/1000</f>
        <v>2560.8469000000005</v>
      </c>
      <c r="BU21" s="42">
        <f>('[4]Проверочная  таблица_II  часть'!BP19+'[4]Проверочная  таблица_II  часть'!BQ19+'[4]Проверочная  таблица_II  часть'!BZ19+'[4]Проверочная  таблица_II  часть'!CA19)/1000</f>
        <v>2560.8469000000005</v>
      </c>
      <c r="BV21" s="43">
        <f t="shared" si="26"/>
        <v>100</v>
      </c>
      <c r="BW21" s="42">
        <f>('[4]Проверочная  таблица_II  часть'!BM19+'[4]Проверочная  таблица_II  часть'!BN19+'[4]Проверочная  таблица_II  часть'!BW19+'[4]Проверочная  таблица_II  часть'!BX19)/1000</f>
        <v>0</v>
      </c>
      <c r="BX21" s="42">
        <f>('[4]Проверочная  таблица_II  часть'!BR19+'[4]Проверочная  таблица_II  часть'!BS19+'[4]Проверочная  таблица_II  часть'!CB19+'[4]Проверочная  таблица_II  часть'!CC19)/1000</f>
        <v>0</v>
      </c>
      <c r="BY21" s="43">
        <f t="shared" si="27"/>
        <v>0</v>
      </c>
      <c r="BZ21" s="42">
        <f>('[4]Проверочная  таблица_II  часть'!DV19+'[4]Проверочная  таблица_II  часть'!EB19)/1000</f>
        <v>0</v>
      </c>
      <c r="CA21" s="42">
        <f>('[4]Проверочная  таблица_II  часть'!DY19+'[4]Проверочная  таблица_II  часть'!EE19)/1000</f>
        <v>0</v>
      </c>
      <c r="CB21" s="43">
        <f t="shared" si="28"/>
        <v>0</v>
      </c>
      <c r="CC21" s="42">
        <f>('[4]Прочая  субсидия_БП'!AF15+'[4]Прочая  субсидия_МР  и  ГО'!V15)/1000</f>
        <v>0</v>
      </c>
      <c r="CD21" s="42">
        <f>('[4]Прочая  субсидия_БП'!AG15+'[4]Прочая  субсидия_МР  и  ГО'!W15)/1000</f>
        <v>0</v>
      </c>
      <c r="CE21" s="43">
        <f t="shared" si="29"/>
        <v>0</v>
      </c>
      <c r="CF21" s="42">
        <f>'[4]Прочая  субсидия_МР  и  ГО'!X15/1000</f>
        <v>0</v>
      </c>
      <c r="CG21" s="42">
        <f>'[4]Прочая  субсидия_МР  и  ГО'!Y15/1000</f>
        <v>0</v>
      </c>
      <c r="CH21" s="43">
        <f t="shared" si="30"/>
        <v>0</v>
      </c>
      <c r="CI21" s="42">
        <f>('[4]Прочая  субсидия_МР  и  ГО'!Z15+'[4]Прочая  субсидия_БП'!AL15)/1000</f>
        <v>0</v>
      </c>
      <c r="CJ21" s="42">
        <f>('[4]Прочая  субсидия_МР  и  ГО'!AA15+'[4]Прочая  субсидия_БП'!AM15)/1000</f>
        <v>0</v>
      </c>
      <c r="CK21" s="43">
        <f t="shared" si="31"/>
        <v>0</v>
      </c>
      <c r="CL21" s="42">
        <f>'[4]Проверочная  таблица_II  часть'!AM19/1000</f>
        <v>200.74975000000001</v>
      </c>
      <c r="CM21" s="42">
        <f>'[4]Проверочная  таблица_II  часть'!AP19/1000</f>
        <v>200.74975000000001</v>
      </c>
      <c r="CN21" s="43">
        <f t="shared" si="32"/>
        <v>100</v>
      </c>
      <c r="CO21" s="42">
        <f>('[4]Проверочная  таблица_I  часть'!BN19+'[4]Проверочная  таблица_I  часть'!BO19)/1000</f>
        <v>0</v>
      </c>
      <c r="CP21" s="42">
        <f>('[4]Проверочная  таблица_I  часть'!CE19+'[4]Проверочная  таблица_I  часть'!CF19)/1000</f>
        <v>0</v>
      </c>
      <c r="CQ21" s="43">
        <f t="shared" si="33"/>
        <v>0</v>
      </c>
      <c r="CR21" s="42">
        <f>'[4]Проверочная  таблица_I  часть'!BP19/1000</f>
        <v>0</v>
      </c>
      <c r="CS21" s="42">
        <f>'[4]Проверочная  таблица_I  часть'!CG19/1000</f>
        <v>0</v>
      </c>
      <c r="CT21" s="43">
        <f t="shared" si="34"/>
        <v>0</v>
      </c>
      <c r="CU21" s="42">
        <f>('[4]Проверочная  таблица_II  часть'!AT19+'[4]Проверочная  таблица_II  часть'!AS19)/1000</f>
        <v>0</v>
      </c>
      <c r="CV21" s="42">
        <f>('[4]Проверочная  таблица_II  часть'!AW19+'[4]Проверочная  таблица_II  часть'!AV19)/1000</f>
        <v>0</v>
      </c>
      <c r="CW21" s="43">
        <f t="shared" si="35"/>
        <v>0</v>
      </c>
      <c r="CX21" s="42">
        <f>('[4]Прочая  субсидия_МР  и  ГО'!AB15+'[4]Прочая  субсидия_БП'!AR15)/1000</f>
        <v>1653.65653</v>
      </c>
      <c r="CY21" s="42">
        <f>('[4]Прочая  субсидия_МР  и  ГО'!AC15+'[4]Прочая  субсидия_БП'!AS15)/1000</f>
        <v>1464.75</v>
      </c>
      <c r="CZ21" s="43">
        <f t="shared" si="36"/>
        <v>88.576434914207965</v>
      </c>
      <c r="DA21" s="42">
        <f>'[4]Прочая  субсидия_МР  и  ГО'!AD15/1000</f>
        <v>0</v>
      </c>
      <c r="DB21" s="42">
        <f>'[4]Прочая  субсидия_МР  и  ГО'!AE15/1000</f>
        <v>0</v>
      </c>
      <c r="DC21" s="43">
        <f t="shared" si="37"/>
        <v>0</v>
      </c>
      <c r="DD21" s="42">
        <f>('[4]Проверочная  таблица_I  часть'!CR19+'[4]Проверочная  таблица_I  часть'!CS19)/1000</f>
        <v>0</v>
      </c>
      <c r="DE21" s="42">
        <f>('[4]Проверочная  таблица_I  часть'!DB19+'[4]Проверочная  таблица_I  часть'!DC19)/1000</f>
        <v>0</v>
      </c>
      <c r="DF21" s="43">
        <f t="shared" si="38"/>
        <v>0</v>
      </c>
      <c r="DG21" s="42">
        <f>('[4]Проверочная  таблица_I  часть'!AP19+'[4]Проверочная  таблица_I  часть'!AQ19)/1000</f>
        <v>0</v>
      </c>
      <c r="DH21" s="42">
        <f>('[4]Проверочная  таблица_I  часть'!AS19+'[4]Проверочная  таблица_I  часть'!AT19)/1000</f>
        <v>0</v>
      </c>
      <c r="DI21" s="43">
        <f t="shared" si="39"/>
        <v>0</v>
      </c>
      <c r="DJ21" s="42">
        <f>('[4]Проверочная  таблица_I  часть'!BQ19+'[4]Проверочная  таблица_I  часть'!BR19)/1000</f>
        <v>0</v>
      </c>
      <c r="DK21" s="42">
        <f>('[4]Проверочная  таблица_I  часть'!CH19+'[4]Проверочная  таблица_I  часть'!CI19)/1000</f>
        <v>0</v>
      </c>
      <c r="DL21" s="43">
        <f t="shared" si="40"/>
        <v>0</v>
      </c>
      <c r="DM21" s="42">
        <f>('[4]Проверочная  таблица_I  часть'!CT19+'[4]Проверочная  таблица_I  часть'!CU19)/1000</f>
        <v>0</v>
      </c>
      <c r="DN21" s="42">
        <f>('[4]Проверочная  таблица_I  часть'!DD19+'[4]Проверочная  таблица_I  часть'!DE19)/1000</f>
        <v>0</v>
      </c>
      <c r="DO21" s="43">
        <f t="shared" si="41"/>
        <v>0</v>
      </c>
      <c r="DP21" s="42">
        <f>('[4]Проверочная  таблица_I  часть'!BS19+'[4]Проверочная  таблица_I  часть'!BT19)/1000</f>
        <v>0</v>
      </c>
      <c r="DQ21" s="42">
        <f>('[4]Проверочная  таблица_I  часть'!CJ19+'[4]Проверочная  таблица_I  часть'!CK19)/1000</f>
        <v>0</v>
      </c>
      <c r="DR21" s="43">
        <f t="shared" si="42"/>
        <v>0</v>
      </c>
      <c r="DS21" s="42">
        <f>('[4]Проверочная  таблица_I  часть'!BV19+'[4]Проверочная  таблица_I  часть'!CW19+'[4]Проверочная  таблица_I  часть'!BW19+'[4]Проверочная  таблица_I  часть'!CX19)/1000</f>
        <v>0</v>
      </c>
      <c r="DT21" s="42">
        <f>('[4]Проверочная  таблица_I  часть'!CM19+'[4]Проверочная  таблица_I  часть'!DG19+'[4]Проверочная  таблица_I  часть'!DH19+'[4]Проверочная  таблица_I  часть'!CN19)/1000</f>
        <v>0</v>
      </c>
      <c r="DU21" s="43">
        <f t="shared" si="43"/>
        <v>0</v>
      </c>
      <c r="DV21" s="42">
        <f>'[4]Прочая  субсидия_МР  и  ГО'!AF15/1000</f>
        <v>682.92529999999999</v>
      </c>
      <c r="DW21" s="42">
        <f>'[4]Прочая  субсидия_МР  и  ГО'!AG15/1000</f>
        <v>682.92529999999999</v>
      </c>
      <c r="DX21" s="43">
        <f t="shared" si="44"/>
        <v>100</v>
      </c>
      <c r="DY21" s="42">
        <f>('[4]Проверочная  таблица_I  часть'!EX19+'[4]Проверочная  таблица_I  часть'!FF19)/1000</f>
        <v>53704.961980000007</v>
      </c>
      <c r="DZ21" s="42">
        <f>('[4]Проверочная  таблица_I  часть'!FB19+'[4]Проверочная  таблица_I  часть'!FJ19)/1000</f>
        <v>42844.113539999998</v>
      </c>
      <c r="EA21" s="43">
        <f t="shared" si="45"/>
        <v>79.776825009121794</v>
      </c>
      <c r="EB21" s="42">
        <f>('[4]Проверочная  таблица_I  часть'!EY19+'[4]Проверочная  таблица_I  часть'!FG19)/1000</f>
        <v>9251.5390000000007</v>
      </c>
      <c r="EC21" s="42">
        <f>('[4]Проверочная  таблица_I  часть'!FC19+'[4]Проверочная  таблица_I  часть'!FK19)/1000</f>
        <v>9221.0314299999991</v>
      </c>
      <c r="ED21" s="43">
        <f t="shared" si="46"/>
        <v>99.670243296817944</v>
      </c>
      <c r="EE21" s="42">
        <f>('[4]Проверочная  таблица_I  часть'!EZ19+'[4]Проверочная  таблица_I  часть'!FH19)/1000</f>
        <v>735.78399999999999</v>
      </c>
      <c r="EF21" s="42">
        <f>('[4]Проверочная  таблица_I  часть'!FD19+'[4]Проверочная  таблица_I  часть'!FL19)/1000</f>
        <v>356.65611999999999</v>
      </c>
      <c r="EG21" s="43">
        <f t="shared" si="47"/>
        <v>48.472937709980101</v>
      </c>
      <c r="EH21" s="42">
        <f>('[4]Прочая  субсидия_БП'!AX15+'[4]Прочая  субсидия_МР  и  ГО'!AH15)/1000</f>
        <v>0</v>
      </c>
      <c r="EI21" s="42">
        <f>('[4]Прочая  субсидия_БП'!AY15+'[4]Прочая  субсидия_МР  и  ГО'!AI15)/1000</f>
        <v>0</v>
      </c>
      <c r="EJ21" s="43">
        <f t="shared" si="48"/>
        <v>0</v>
      </c>
      <c r="EK21" s="42">
        <f>'[4]Прочая  субсидия_БП'!BD15/1000</f>
        <v>0</v>
      </c>
      <c r="EL21" s="42">
        <f>'[4]Прочая  субсидия_БП'!BE15/1000</f>
        <v>0</v>
      </c>
      <c r="EM21" s="43">
        <f t="shared" si="49"/>
        <v>0</v>
      </c>
      <c r="EN21" s="42">
        <f>('[4]Прочая  субсидия_МР  и  ГО'!AL15+'[4]Прочая  субсидия_БП'!BJ15)/1000</f>
        <v>0</v>
      </c>
      <c r="EO21" s="42">
        <f>('[4]Прочая  субсидия_МР  и  ГО'!AM15+'[4]Прочая  субсидия_БП'!BK15)/1000</f>
        <v>0</v>
      </c>
      <c r="EP21" s="43">
        <f t="shared" si="50"/>
        <v>0</v>
      </c>
      <c r="EQ21" s="42">
        <f>('[4]Прочая  субсидия_БП'!BP15+'[4]Прочая  субсидия_МР  и  ГО'!AN15)/1000</f>
        <v>208.43674999999999</v>
      </c>
      <c r="ER21" s="42">
        <f>('[4]Прочая  субсидия_БП'!BQ15+'[4]Прочая  субсидия_МР  и  ГО'!AO15)/1000</f>
        <v>208.43674999999999</v>
      </c>
      <c r="ES21" s="43">
        <f t="shared" si="51"/>
        <v>100</v>
      </c>
      <c r="ET21" s="42">
        <f>('[4]Прочая  субсидия_БП'!BV15+'[4]Прочая  субсидия_МР  и  ГО'!AP15)/1000</f>
        <v>314.78640000000001</v>
      </c>
      <c r="EU21" s="42">
        <f>('[4]Прочая  субсидия_БП'!BW15+'[4]Прочая  субсидия_МР  и  ГО'!AQ15)/1000</f>
        <v>314.78640000000001</v>
      </c>
      <c r="EV21" s="43">
        <f t="shared" si="52"/>
        <v>100</v>
      </c>
      <c r="EW21" s="42">
        <f>'[4]Прочая  субсидия_БП'!CB15/1000</f>
        <v>126.76049999999999</v>
      </c>
      <c r="EX21" s="42">
        <f>'[4]Прочая  субсидия_БП'!CC15/1000</f>
        <v>126.76049999999999</v>
      </c>
      <c r="EY21" s="43">
        <f t="shared" si="53"/>
        <v>100</v>
      </c>
      <c r="EZ21" s="42">
        <f>'[4]Проверочная  таблица_II  часть'!ET19/1000</f>
        <v>0</v>
      </c>
      <c r="FA21" s="42">
        <f>'[4]Проверочная  таблица_II  часть'!EU19/1000</f>
        <v>0</v>
      </c>
      <c r="FB21" s="43">
        <f t="shared" si="54"/>
        <v>0</v>
      </c>
    </row>
    <row r="22" spans="1:158" ht="21.75" customHeight="1" x14ac:dyDescent="0.25">
      <c r="A22" s="35" t="s">
        <v>218</v>
      </c>
      <c r="B22" s="44">
        <f t="shared" si="0"/>
        <v>76202.843939999992</v>
      </c>
      <c r="C22" s="45">
        <f t="shared" si="1"/>
        <v>75598.10007</v>
      </c>
      <c r="D22" s="46">
        <f>'[3]Исполнение для администрации_КБ'!Q22</f>
        <v>76202.843939999992</v>
      </c>
      <c r="E22" s="47">
        <f t="shared" si="2"/>
        <v>0</v>
      </c>
      <c r="F22" s="47">
        <f>'[3]Исполнение для администрации_КБ'!R22</f>
        <v>75598.100069999986</v>
      </c>
      <c r="G22" s="47">
        <f t="shared" si="3"/>
        <v>0</v>
      </c>
      <c r="H22" s="48">
        <f t="shared" si="4"/>
        <v>99.206402492699425</v>
      </c>
      <c r="I22" s="41">
        <f>('[4]Проверочная  таблица_I  часть'!GT20+'[4]Проверочная  таблица_I  часть'!GU20)/1000</f>
        <v>0</v>
      </c>
      <c r="J22" s="42">
        <f>('[4]Проверочная  таблица_I  часть'!GW20+'[4]Проверочная  таблица_I  часть'!GX20)/1000</f>
        <v>0</v>
      </c>
      <c r="K22" s="43">
        <f t="shared" si="5"/>
        <v>0</v>
      </c>
      <c r="L22" s="42">
        <f>('[4]Прочая  субсидия_МР  и  ГО'!D16)/1000</f>
        <v>217</v>
      </c>
      <c r="M22" s="42">
        <f>('[4]Прочая  субсидия_МР  и  ГО'!E16)/1000</f>
        <v>217</v>
      </c>
      <c r="N22" s="43">
        <f t="shared" si="6"/>
        <v>100</v>
      </c>
      <c r="O22" s="42">
        <f>('[4]Проверочная  таблица_I  часть'!BH20+'[4]Проверочная  таблица_I  часть'!BI20)/1000</f>
        <v>0</v>
      </c>
      <c r="P22" s="42">
        <f>('[4]Проверочная  таблица_I  часть'!BY20+'[4]Проверочная  таблица_I  часть'!BZ20)/1000</f>
        <v>0</v>
      </c>
      <c r="Q22" s="43">
        <f t="shared" si="7"/>
        <v>0</v>
      </c>
      <c r="R22" s="42">
        <f>'[4]Прочая  субсидия_МР  и  ГО'!F16/1000</f>
        <v>1497.4673799999998</v>
      </c>
      <c r="S22" s="42">
        <f>'[4]Прочая  субсидия_МР  и  ГО'!G16/1000</f>
        <v>1497.4673799999998</v>
      </c>
      <c r="T22" s="43">
        <f t="shared" si="8"/>
        <v>100</v>
      </c>
      <c r="U22" s="42">
        <f>'[4]Проверочная  таблица_I  часть'!GY20/1000</f>
        <v>1043.2834700000001</v>
      </c>
      <c r="V22" s="42">
        <f>'[4]Проверочная  таблица_I  часть'!HB20/1000</f>
        <v>1043.2834700000001</v>
      </c>
      <c r="W22" s="43">
        <f t="shared" si="9"/>
        <v>100</v>
      </c>
      <c r="X22" s="42">
        <f>'[4]Прочая  субсидия_МР  и  ГО'!H16/1000</f>
        <v>88.400399999999991</v>
      </c>
      <c r="Y22" s="42">
        <f>'[4]Прочая  субсидия_МР  и  ГО'!I16/1000</f>
        <v>88.400399999999991</v>
      </c>
      <c r="Z22" s="43">
        <f t="shared" si="10"/>
        <v>100</v>
      </c>
      <c r="AA22" s="42">
        <f>('[4]Проверочная  таблица_II  часть'!AE20+'[4]Проверочная  таблица_II  часть'!AF20)/1000</f>
        <v>0</v>
      </c>
      <c r="AB22" s="42">
        <f>('[4]Проверочная  таблица_II  часть'!AI20+'[4]Проверочная  таблица_II  часть'!AJ20)/1000</f>
        <v>0</v>
      </c>
      <c r="AC22" s="43">
        <f t="shared" si="11"/>
        <v>0</v>
      </c>
      <c r="AD22" s="42">
        <f>'[4]Проверочная  таблица_II  часть'!AG20/1000</f>
        <v>0</v>
      </c>
      <c r="AE22" s="42">
        <f>'[4]Проверочная  таблица_II  часть'!AK20/1000</f>
        <v>0</v>
      </c>
      <c r="AF22" s="43">
        <f t="shared" si="12"/>
        <v>0</v>
      </c>
      <c r="AG22" s="42">
        <f>('[4]Проверочная  таблица_I  часть'!HF20+'[4]Проверочная  таблица_I  часть'!HG20+'[4]Проверочная  таблица_I  часть'!HT20+'[4]Проверочная  таблица_I  часть'!HU20)/1000</f>
        <v>0</v>
      </c>
      <c r="AH22" s="42">
        <f>('[4]Проверочная  таблица_I  часть'!HM20+'[4]Проверочная  таблица_I  часть'!HN20+'[4]Проверочная  таблица_I  часть'!IA20+'[4]Проверочная  таблица_I  часть'!IB20)/1000</f>
        <v>0</v>
      </c>
      <c r="AI22" s="43">
        <f t="shared" si="13"/>
        <v>0</v>
      </c>
      <c r="AJ22" s="42">
        <f>('[4]Прочая  субсидия_МР  и  ГО'!J16+'[4]Прочая  субсидия_БП'!H16)/1000</f>
        <v>0</v>
      </c>
      <c r="AK22" s="42">
        <f>('[4]Прочая  субсидия_МР  и  ГО'!K16+'[4]Прочая  субсидия_БП'!I16)/1000</f>
        <v>0</v>
      </c>
      <c r="AL22" s="43">
        <f t="shared" si="14"/>
        <v>0</v>
      </c>
      <c r="AM22" s="42">
        <f>('[4]Проверочная  таблица_I  часть'!BJ20+'[4]Проверочная  таблица_I  часть'!CP20)/1000</f>
        <v>0</v>
      </c>
      <c r="AN22" s="42">
        <f>('[4]Проверочная  таблица_I  часть'!CA20+'[4]Проверочная  таблица_I  часть'!CZ20)/1000</f>
        <v>0</v>
      </c>
      <c r="AO22" s="43">
        <f t="shared" si="15"/>
        <v>0</v>
      </c>
      <c r="AP22" s="42">
        <f>('[4]Проверочная  таблица_I  часть'!HV20+'[4]Проверочная  таблица_I  часть'!HW20+'[4]Проверочная  таблица_I  часть'!HH20+'[4]Проверочная  таблица_I  часть'!HI20)/1000</f>
        <v>88.402920000000009</v>
      </c>
      <c r="AQ22" s="42">
        <f>('[4]Проверочная  таблица_I  часть'!HO20+'[4]Проверочная  таблица_I  часть'!HP20+'[4]Проверочная  таблица_I  часть'!IC20+'[4]Проверочная  таблица_I  часть'!ID20)/1000</f>
        <v>88.402920000000009</v>
      </c>
      <c r="AR22" s="43">
        <f t="shared" si="16"/>
        <v>100</v>
      </c>
      <c r="AS22" s="42">
        <f>('[4]Проверочная  таблица_I  часть'!HJ20+'[4]Проверочная  таблица_I  часть'!HK20+'[4]Проверочная  таблица_I  часть'!HX20+'[4]Проверочная  таблица_I  часть'!HY20)/1000</f>
        <v>41.091399999999993</v>
      </c>
      <c r="AT22" s="42">
        <f>('[4]Проверочная  таблица_I  часть'!IE20+'[4]Проверочная  таблица_I  часть'!IF20+'[4]Проверочная  таблица_I  часть'!HQ20+'[4]Проверочная  таблица_I  часть'!HR20)/1000</f>
        <v>41.091399999999993</v>
      </c>
      <c r="AU22" s="43">
        <f t="shared" si="17"/>
        <v>100</v>
      </c>
      <c r="AV22" s="42">
        <f>('[4]Проверочная  таблица_II  часть'!CX20+'[4]Проверочная  таблица_II  часть'!DD20)/1000</f>
        <v>1396.21604</v>
      </c>
      <c r="AW22" s="42">
        <f>('[4]Проверочная  таблица_II  часть'!DA20+'[4]Проверочная  таблица_II  часть'!DG20)/1000</f>
        <v>1396.21604</v>
      </c>
      <c r="AX22" s="43">
        <f t="shared" si="18"/>
        <v>100</v>
      </c>
      <c r="AY22" s="42">
        <f>'[4]Прочая  субсидия_МР  и  ГО'!L16/1000</f>
        <v>0</v>
      </c>
      <c r="AZ22" s="42">
        <f>'[4]Прочая  субсидия_МР  и  ГО'!M16/1000</f>
        <v>0</v>
      </c>
      <c r="BA22" s="43">
        <f t="shared" si="19"/>
        <v>0</v>
      </c>
      <c r="BB22" s="42">
        <f>'[4]Прочая  субсидия_МР  и  ГО'!N16/1000</f>
        <v>95.630250000000004</v>
      </c>
      <c r="BC22" s="42">
        <f>'[4]Прочая  субсидия_МР  и  ГО'!O16/1000</f>
        <v>95.630250000000004</v>
      </c>
      <c r="BD22" s="43">
        <f t="shared" si="20"/>
        <v>100</v>
      </c>
      <c r="BE22" s="42">
        <f>('[4]Прочая  субсидия_МР  и  ГО'!P16+'[4]Прочая  субсидия_БП'!N16)/1000</f>
        <v>1827.5</v>
      </c>
      <c r="BF22" s="42">
        <f>('[4]Прочая  субсидия_МР  и  ГО'!Q16+'[4]Прочая  субсидия_БП'!O16)/1000</f>
        <v>1827.5</v>
      </c>
      <c r="BG22" s="43">
        <f t="shared" si="21"/>
        <v>100</v>
      </c>
      <c r="BH22" s="42">
        <f>('[4]Проверочная  таблица_I  часть'!BK20+'[4]Проверочная  таблица_I  часть'!BL20)/1000</f>
        <v>0</v>
      </c>
      <c r="BI22" s="42">
        <f>('[4]Проверочная  таблица_I  часть'!CB20+'[4]Проверочная  таблица_I  часть'!CC20)/1000</f>
        <v>0</v>
      </c>
      <c r="BJ22" s="43">
        <f t="shared" si="22"/>
        <v>0</v>
      </c>
      <c r="BK22" s="42">
        <f>('[4]Проверочная  таблица_I  часть'!BM20+'[4]Проверочная  таблица_I  часть'!CQ20+'[4]Прочая  субсидия_МР  и  ГО'!R16+'[4]Прочая  субсидия_БП'!T16)/1000</f>
        <v>0</v>
      </c>
      <c r="BL22" s="42">
        <f>('[4]Проверочная  таблица_I  часть'!CD20+'[4]Проверочная  таблица_I  часть'!DA20+'[4]Прочая  субсидия_МР  и  ГО'!S16+'[4]Прочая  субсидия_БП'!U16)/1000</f>
        <v>0</v>
      </c>
      <c r="BM22" s="43">
        <f t="shared" si="23"/>
        <v>0</v>
      </c>
      <c r="BN22" s="42">
        <f>('[4]Проверочная  таблица_I  часть'!GK20+'[4]Проверочная  таблица_I  часть'!GM20)/1000</f>
        <v>0</v>
      </c>
      <c r="BO22" s="42">
        <f>('[4]Проверочная  таблица_I  часть'!GN20+'[4]Проверочная  таблица_I  часть'!GL20)/1000</f>
        <v>0</v>
      </c>
      <c r="BP22" s="43">
        <f t="shared" si="24"/>
        <v>0</v>
      </c>
      <c r="BQ22" s="42">
        <f>('[4]Прочая  субсидия_МР  и  ГО'!T16+'[4]Прочая  субсидия_БП'!Z16)/1000</f>
        <v>3700</v>
      </c>
      <c r="BR22" s="42">
        <f>('[4]Прочая  субсидия_МР  и  ГО'!U16+'[4]Прочая  субсидия_БП'!AA16)/1000</f>
        <v>3700</v>
      </c>
      <c r="BS22" s="43">
        <f t="shared" si="25"/>
        <v>100</v>
      </c>
      <c r="BT22" s="42">
        <f>('[4]Проверочная  таблица_II  часть'!BK20+'[4]Проверочная  таблица_II  часть'!BL20+'[4]Проверочная  таблица_II  часть'!BU20+'[4]Проверочная  таблица_II  часть'!BV20)/1000</f>
        <v>1019.18037</v>
      </c>
      <c r="BU22" s="42">
        <f>('[4]Проверочная  таблица_II  часть'!BP20+'[4]Проверочная  таблица_II  часть'!BQ20+'[4]Проверочная  таблица_II  часть'!BZ20+'[4]Проверочная  таблица_II  часть'!CA20)/1000</f>
        <v>1019.18037</v>
      </c>
      <c r="BV22" s="43">
        <f t="shared" si="26"/>
        <v>100</v>
      </c>
      <c r="BW22" s="42">
        <f>('[4]Проверочная  таблица_II  часть'!BM20+'[4]Проверочная  таблица_II  часть'!BN20+'[4]Проверочная  таблица_II  часть'!BW20+'[4]Проверочная  таблица_II  часть'!BX20)/1000</f>
        <v>0</v>
      </c>
      <c r="BX22" s="42">
        <f>('[4]Проверочная  таблица_II  часть'!BR20+'[4]Проверочная  таблица_II  часть'!BS20+'[4]Проверочная  таблица_II  часть'!CB20+'[4]Проверочная  таблица_II  часть'!CC20)/1000</f>
        <v>0</v>
      </c>
      <c r="BY22" s="43">
        <f t="shared" si="27"/>
        <v>0</v>
      </c>
      <c r="BZ22" s="42">
        <f>('[4]Проверочная  таблица_II  часть'!DV20+'[4]Проверочная  таблица_II  часть'!EB20)/1000</f>
        <v>0</v>
      </c>
      <c r="CA22" s="42">
        <f>('[4]Проверочная  таблица_II  часть'!DY20+'[4]Проверочная  таблица_II  часть'!EE20)/1000</f>
        <v>0</v>
      </c>
      <c r="CB22" s="43">
        <f t="shared" si="28"/>
        <v>0</v>
      </c>
      <c r="CC22" s="42">
        <f>('[4]Прочая  субсидия_БП'!AF16+'[4]Прочая  субсидия_МР  и  ГО'!V16)/1000</f>
        <v>2874.63</v>
      </c>
      <c r="CD22" s="42">
        <f>('[4]Прочая  субсидия_БП'!AG16+'[4]Прочая  субсидия_МР  и  ГО'!W16)/1000</f>
        <v>2874.63</v>
      </c>
      <c r="CE22" s="43">
        <f t="shared" si="29"/>
        <v>100</v>
      </c>
      <c r="CF22" s="42">
        <f>'[4]Прочая  субсидия_МР  и  ГО'!X16/1000</f>
        <v>0</v>
      </c>
      <c r="CG22" s="42">
        <f>'[4]Прочая  субсидия_МР  и  ГО'!Y16/1000</f>
        <v>0</v>
      </c>
      <c r="CH22" s="43">
        <f t="shared" si="30"/>
        <v>0</v>
      </c>
      <c r="CI22" s="42">
        <f>('[4]Прочая  субсидия_МР  и  ГО'!Z16+'[4]Прочая  субсидия_БП'!AL16)/1000</f>
        <v>0</v>
      </c>
      <c r="CJ22" s="42">
        <f>('[4]Прочая  субсидия_МР  и  ГО'!AA16+'[4]Прочая  субсидия_БП'!AM16)/1000</f>
        <v>0</v>
      </c>
      <c r="CK22" s="43">
        <f t="shared" si="31"/>
        <v>0</v>
      </c>
      <c r="CL22" s="42">
        <f>'[4]Проверочная  таблица_II  часть'!AM20/1000</f>
        <v>401.49950000000001</v>
      </c>
      <c r="CM22" s="42">
        <f>'[4]Проверочная  таблица_II  часть'!AP20/1000</f>
        <v>401.49950000000001</v>
      </c>
      <c r="CN22" s="43">
        <f t="shared" si="32"/>
        <v>100</v>
      </c>
      <c r="CO22" s="42">
        <f>('[4]Проверочная  таблица_I  часть'!BN20+'[4]Проверочная  таблица_I  часть'!BO20)/1000</f>
        <v>0</v>
      </c>
      <c r="CP22" s="42">
        <f>('[4]Проверочная  таблица_I  часть'!CE20+'[4]Проверочная  таблица_I  часть'!CF20)/1000</f>
        <v>0</v>
      </c>
      <c r="CQ22" s="43">
        <f t="shared" si="33"/>
        <v>0</v>
      </c>
      <c r="CR22" s="42">
        <f>'[4]Проверочная  таблица_I  часть'!BP20/1000</f>
        <v>0</v>
      </c>
      <c r="CS22" s="42">
        <f>'[4]Проверочная  таблица_I  часть'!CG20/1000</f>
        <v>0</v>
      </c>
      <c r="CT22" s="43">
        <f t="shared" si="34"/>
        <v>0</v>
      </c>
      <c r="CU22" s="42">
        <f>('[4]Проверочная  таблица_II  часть'!AT20+'[4]Проверочная  таблица_II  часть'!AS20)/1000</f>
        <v>0</v>
      </c>
      <c r="CV22" s="42">
        <f>('[4]Проверочная  таблица_II  часть'!AW20+'[4]Проверочная  таблица_II  часть'!AV20)/1000</f>
        <v>0</v>
      </c>
      <c r="CW22" s="43">
        <f t="shared" si="35"/>
        <v>0</v>
      </c>
      <c r="CX22" s="42">
        <f>('[4]Прочая  субсидия_МР  и  ГО'!AB16+'[4]Прочая  субсидия_БП'!AR16)/1000</f>
        <v>0</v>
      </c>
      <c r="CY22" s="42">
        <f>('[4]Прочая  субсидия_МР  и  ГО'!AC16+'[4]Прочая  субсидия_БП'!AS16)/1000</f>
        <v>0</v>
      </c>
      <c r="CZ22" s="43">
        <f t="shared" si="36"/>
        <v>0</v>
      </c>
      <c r="DA22" s="42">
        <f>'[4]Прочая  субсидия_МР  и  ГО'!AD16/1000</f>
        <v>0</v>
      </c>
      <c r="DB22" s="42">
        <f>'[4]Прочая  субсидия_МР  и  ГО'!AE16/1000</f>
        <v>0</v>
      </c>
      <c r="DC22" s="43">
        <f t="shared" si="37"/>
        <v>0</v>
      </c>
      <c r="DD22" s="42">
        <f>('[4]Проверочная  таблица_I  часть'!CR20+'[4]Проверочная  таблица_I  часть'!CS20)/1000</f>
        <v>0</v>
      </c>
      <c r="DE22" s="42">
        <f>('[4]Проверочная  таблица_I  часть'!DB20+'[4]Проверочная  таблица_I  часть'!DC20)/1000</f>
        <v>0</v>
      </c>
      <c r="DF22" s="43">
        <f t="shared" si="38"/>
        <v>0</v>
      </c>
      <c r="DG22" s="42">
        <f>('[4]Проверочная  таблица_I  часть'!AP20+'[4]Проверочная  таблица_I  часть'!AQ20)/1000</f>
        <v>0</v>
      </c>
      <c r="DH22" s="42">
        <f>('[4]Проверочная  таблица_I  часть'!AS20+'[4]Проверочная  таблица_I  часть'!AT20)/1000</f>
        <v>0</v>
      </c>
      <c r="DI22" s="43">
        <f t="shared" si="39"/>
        <v>0</v>
      </c>
      <c r="DJ22" s="42">
        <f>('[4]Проверочная  таблица_I  часть'!BQ20+'[4]Проверочная  таблица_I  часть'!BR20)/1000</f>
        <v>0</v>
      </c>
      <c r="DK22" s="42">
        <f>('[4]Проверочная  таблица_I  часть'!CH20+'[4]Проверочная  таблица_I  часть'!CI20)/1000</f>
        <v>0</v>
      </c>
      <c r="DL22" s="43">
        <f t="shared" si="40"/>
        <v>0</v>
      </c>
      <c r="DM22" s="42">
        <f>('[4]Проверочная  таблица_I  часть'!CT20+'[4]Проверочная  таблица_I  часть'!CU20)/1000</f>
        <v>11705.036960000001</v>
      </c>
      <c r="DN22" s="42">
        <f>('[4]Проверочная  таблица_I  часть'!DD20+'[4]Проверочная  таблица_I  часть'!DE20)/1000</f>
        <v>11705.036960000001</v>
      </c>
      <c r="DO22" s="43">
        <f t="shared" si="41"/>
        <v>100</v>
      </c>
      <c r="DP22" s="42">
        <f>('[4]Проверочная  таблица_I  часть'!BS20+'[4]Проверочная  таблица_I  часть'!BT20)/1000</f>
        <v>14307.560350000002</v>
      </c>
      <c r="DQ22" s="42">
        <f>('[4]Проверочная  таблица_I  часть'!CJ20+'[4]Проверочная  таблица_I  часть'!CK20)/1000</f>
        <v>14307.560350000002</v>
      </c>
      <c r="DR22" s="43">
        <f t="shared" si="42"/>
        <v>100</v>
      </c>
      <c r="DS22" s="42">
        <f>('[4]Проверочная  таблица_I  часть'!BV20+'[4]Проверочная  таблица_I  часть'!CW20+'[4]Проверочная  таблица_I  часть'!BW20+'[4]Проверочная  таблица_I  часть'!CX20)/1000</f>
        <v>0</v>
      </c>
      <c r="DT22" s="42">
        <f>('[4]Проверочная  таблица_I  часть'!CM20+'[4]Проверочная  таблица_I  часть'!DG20+'[4]Проверочная  таблица_I  часть'!DH20+'[4]Проверочная  таблица_I  часть'!CN20)/1000</f>
        <v>0</v>
      </c>
      <c r="DU22" s="43">
        <f t="shared" si="43"/>
        <v>0</v>
      </c>
      <c r="DV22" s="42">
        <f>'[4]Прочая  субсидия_МР  и  ГО'!AF16/1000</f>
        <v>302.04428999999999</v>
      </c>
      <c r="DW22" s="42">
        <f>'[4]Прочая  субсидия_МР  и  ГО'!AG16/1000</f>
        <v>302.04428999999999</v>
      </c>
      <c r="DX22" s="43">
        <f t="shared" si="44"/>
        <v>100</v>
      </c>
      <c r="DY22" s="42">
        <f>('[4]Проверочная  таблица_I  часть'!EX20+'[4]Проверочная  таблица_I  часть'!FF20)/1000</f>
        <v>0</v>
      </c>
      <c r="DZ22" s="42">
        <f>('[4]Проверочная  таблица_I  часть'!FB20+'[4]Проверочная  таблица_I  часть'!FJ20)/1000</f>
        <v>0</v>
      </c>
      <c r="EA22" s="43">
        <f t="shared" si="45"/>
        <v>0</v>
      </c>
      <c r="EB22" s="42">
        <f>('[4]Проверочная  таблица_I  часть'!EY20+'[4]Проверочная  таблица_I  часть'!FG20)/1000</f>
        <v>7870.4759999999997</v>
      </c>
      <c r="EC22" s="42">
        <f>('[4]Проверочная  таблица_I  часть'!FC20+'[4]Проверочная  таблица_I  часть'!FK20)/1000</f>
        <v>7499.3723899999995</v>
      </c>
      <c r="ED22" s="43">
        <f t="shared" si="46"/>
        <v>95.284864473254217</v>
      </c>
      <c r="EE22" s="42">
        <f>('[4]Проверочная  таблица_I  часть'!EZ20+'[4]Проверочная  таблица_I  часть'!FH20)/1000</f>
        <v>1204.127</v>
      </c>
      <c r="EF22" s="42">
        <f>('[4]Проверочная  таблица_I  часть'!FD20+'[4]Проверочная  таблица_I  часть'!FL20)/1000</f>
        <v>976.14026999999999</v>
      </c>
      <c r="EG22" s="43">
        <f t="shared" si="47"/>
        <v>81.066222250642994</v>
      </c>
      <c r="EH22" s="42">
        <f>('[4]Прочая  субсидия_БП'!AX16+'[4]Прочая  субсидия_МР  и  ГО'!AH16)/1000</f>
        <v>0</v>
      </c>
      <c r="EI22" s="42">
        <f>('[4]Прочая  субсидия_БП'!AY16+'[4]Прочая  субсидия_МР  и  ГО'!AI16)/1000</f>
        <v>0</v>
      </c>
      <c r="EJ22" s="43">
        <f t="shared" si="48"/>
        <v>0</v>
      </c>
      <c r="EK22" s="42">
        <f>'[4]Прочая  субсидия_БП'!BD16/1000</f>
        <v>0</v>
      </c>
      <c r="EL22" s="42">
        <f>'[4]Прочая  субсидия_БП'!BE16/1000</f>
        <v>0</v>
      </c>
      <c r="EM22" s="43">
        <f t="shared" si="49"/>
        <v>0</v>
      </c>
      <c r="EN22" s="42">
        <f>('[4]Прочая  субсидия_МР  и  ГО'!AL16+'[4]Прочая  субсидия_БП'!BJ16)/1000</f>
        <v>0</v>
      </c>
      <c r="EO22" s="42">
        <f>('[4]Прочая  субсидия_МР  и  ГО'!AM16+'[4]Прочая  субсидия_БП'!BK16)/1000</f>
        <v>0</v>
      </c>
      <c r="EP22" s="43">
        <f t="shared" si="50"/>
        <v>0</v>
      </c>
      <c r="EQ22" s="42">
        <f>('[4]Прочая  субсидия_БП'!BP16+'[4]Прочая  субсидия_МР  и  ГО'!AN16)/1000</f>
        <v>104.21838000000001</v>
      </c>
      <c r="ER22" s="42">
        <f>('[4]Прочая  субсидия_БП'!BQ16+'[4]Прочая  субсидия_МР  и  ГО'!AO16)/1000</f>
        <v>98.564850000000007</v>
      </c>
      <c r="ES22" s="43">
        <f t="shared" si="51"/>
        <v>94.575304279341125</v>
      </c>
      <c r="ET22" s="42">
        <f>('[4]Прочая  субсидия_БП'!BV16+'[4]Прочая  субсидия_МР  и  ГО'!AP16)/1000</f>
        <v>440.85702999999995</v>
      </c>
      <c r="EU22" s="42">
        <f>('[4]Прочая  субсидия_БП'!BW16+'[4]Прочая  субсидия_МР  и  ГО'!AQ16)/1000</f>
        <v>440.85702999999995</v>
      </c>
      <c r="EV22" s="43">
        <f t="shared" si="52"/>
        <v>100</v>
      </c>
      <c r="EW22" s="42">
        <f>'[4]Прочая  субсидия_БП'!CB16/1000</f>
        <v>84.507000000000005</v>
      </c>
      <c r="EX22" s="42">
        <f>'[4]Прочая  субсидия_БП'!CC16/1000</f>
        <v>84.507000000000005</v>
      </c>
      <c r="EY22" s="43">
        <f t="shared" si="53"/>
        <v>100</v>
      </c>
      <c r="EZ22" s="42">
        <f>'[4]Проверочная  таблица_II  часть'!ET20/1000</f>
        <v>25893.715199999999</v>
      </c>
      <c r="FA22" s="42">
        <f>'[4]Проверочная  таблица_II  часть'!EU20/1000</f>
        <v>25893.715199999999</v>
      </c>
      <c r="FB22" s="43">
        <f t="shared" si="54"/>
        <v>100</v>
      </c>
    </row>
    <row r="23" spans="1:158" ht="21.75" customHeight="1" x14ac:dyDescent="0.25">
      <c r="A23" s="35" t="s">
        <v>219</v>
      </c>
      <c r="B23" s="44">
        <f t="shared" si="0"/>
        <v>60046.16653000001</v>
      </c>
      <c r="C23" s="45">
        <f t="shared" si="1"/>
        <v>60041.333770000005</v>
      </c>
      <c r="D23" s="46">
        <f>'[3]Исполнение для администрации_КБ'!Q23</f>
        <v>60046.166529999995</v>
      </c>
      <c r="E23" s="47">
        <f t="shared" si="2"/>
        <v>0</v>
      </c>
      <c r="F23" s="47">
        <f>'[3]Исполнение для администрации_КБ'!R23</f>
        <v>60041.333769999997</v>
      </c>
      <c r="G23" s="47">
        <f t="shared" si="3"/>
        <v>0</v>
      </c>
      <c r="H23" s="48">
        <f t="shared" si="4"/>
        <v>99.991951592783877</v>
      </c>
      <c r="I23" s="41">
        <f>('[4]Проверочная  таблица_I  часть'!GT21+'[4]Проверочная  таблица_I  часть'!GU21)/1000</f>
        <v>100</v>
      </c>
      <c r="J23" s="42">
        <f>('[4]Проверочная  таблица_I  часть'!GW21+'[4]Проверочная  таблица_I  часть'!GX21)/1000</f>
        <v>100</v>
      </c>
      <c r="K23" s="43">
        <f t="shared" si="5"/>
        <v>100</v>
      </c>
      <c r="L23" s="42">
        <f>('[4]Прочая  субсидия_МР  и  ГО'!D17)/1000</f>
        <v>155</v>
      </c>
      <c r="M23" s="42">
        <f>('[4]Прочая  субсидия_МР  и  ГО'!E17)/1000</f>
        <v>155</v>
      </c>
      <c r="N23" s="43">
        <f t="shared" si="6"/>
        <v>100</v>
      </c>
      <c r="O23" s="42">
        <f>('[4]Проверочная  таблица_I  часть'!BH21+'[4]Проверочная  таблица_I  часть'!BI21)/1000</f>
        <v>0</v>
      </c>
      <c r="P23" s="42">
        <f>('[4]Проверочная  таблица_I  часть'!BY21+'[4]Проверочная  таблица_I  часть'!BZ21)/1000</f>
        <v>0</v>
      </c>
      <c r="Q23" s="43">
        <f t="shared" si="7"/>
        <v>0</v>
      </c>
      <c r="R23" s="42">
        <f>'[4]Прочая  субсидия_МР  и  ГО'!F17/1000</f>
        <v>0</v>
      </c>
      <c r="S23" s="42">
        <f>'[4]Прочая  субсидия_МР  и  ГО'!G17/1000</f>
        <v>0</v>
      </c>
      <c r="T23" s="43">
        <f t="shared" si="8"/>
        <v>0</v>
      </c>
      <c r="U23" s="42">
        <f>'[4]Проверочная  таблица_I  часть'!GY21/1000</f>
        <v>1043.2834700000001</v>
      </c>
      <c r="V23" s="42">
        <f>'[4]Проверочная  таблица_I  часть'!HB21/1000</f>
        <v>1043.2834700000001</v>
      </c>
      <c r="W23" s="43">
        <f t="shared" si="9"/>
        <v>100</v>
      </c>
      <c r="X23" s="42">
        <f>'[4]Прочая  субсидия_МР  и  ГО'!H17/1000</f>
        <v>42.191099999999999</v>
      </c>
      <c r="Y23" s="42">
        <f>'[4]Прочая  субсидия_МР  и  ГО'!I17/1000</f>
        <v>42.191099999999999</v>
      </c>
      <c r="Z23" s="43">
        <f t="shared" si="10"/>
        <v>100</v>
      </c>
      <c r="AA23" s="42">
        <f>('[4]Проверочная  таблица_II  часть'!AE21+'[4]Проверочная  таблица_II  часть'!AF21)/1000</f>
        <v>0</v>
      </c>
      <c r="AB23" s="42">
        <f>('[4]Проверочная  таблица_II  часть'!AI21+'[4]Проверочная  таблица_II  часть'!AJ21)/1000</f>
        <v>0</v>
      </c>
      <c r="AC23" s="43">
        <f t="shared" si="11"/>
        <v>0</v>
      </c>
      <c r="AD23" s="42">
        <f>'[4]Проверочная  таблица_II  часть'!AG21/1000</f>
        <v>0</v>
      </c>
      <c r="AE23" s="42">
        <f>'[4]Проверочная  таблица_II  часть'!AK21/1000</f>
        <v>0</v>
      </c>
      <c r="AF23" s="43">
        <f t="shared" si="12"/>
        <v>0</v>
      </c>
      <c r="AG23" s="42">
        <f>('[4]Проверочная  таблица_I  часть'!HF21+'[4]Проверочная  таблица_I  часть'!HG21+'[4]Проверочная  таблица_I  часть'!HT21+'[4]Проверочная  таблица_I  часть'!HU21)/1000</f>
        <v>0</v>
      </c>
      <c r="AH23" s="42">
        <f>('[4]Проверочная  таблица_I  часть'!HM21+'[4]Проверочная  таблица_I  часть'!HN21+'[4]Проверочная  таблица_I  часть'!IA21+'[4]Проверочная  таблица_I  часть'!IB21)/1000</f>
        <v>0</v>
      </c>
      <c r="AI23" s="43">
        <f t="shared" si="13"/>
        <v>0</v>
      </c>
      <c r="AJ23" s="42">
        <f>('[4]Прочая  субсидия_МР  и  ГО'!J17+'[4]Прочая  субсидия_БП'!H17)/1000</f>
        <v>7.5609999999999999</v>
      </c>
      <c r="AK23" s="42">
        <f>('[4]Прочая  субсидия_МР  и  ГО'!K17+'[4]Прочая  субсидия_БП'!I17)/1000</f>
        <v>7.5609999999999999</v>
      </c>
      <c r="AL23" s="43">
        <f t="shared" si="14"/>
        <v>100</v>
      </c>
      <c r="AM23" s="42">
        <f>('[4]Проверочная  таблица_I  часть'!BJ21+'[4]Проверочная  таблица_I  часть'!CP21)/1000</f>
        <v>0</v>
      </c>
      <c r="AN23" s="42">
        <f>('[4]Проверочная  таблица_I  часть'!CA21+'[4]Проверочная  таблица_I  часть'!CZ21)/1000</f>
        <v>0</v>
      </c>
      <c r="AO23" s="43">
        <f t="shared" si="15"/>
        <v>0</v>
      </c>
      <c r="AP23" s="42">
        <f>('[4]Проверочная  таблица_I  часть'!HV21+'[4]Проверочная  таблица_I  часть'!HW21+'[4]Проверочная  таблица_I  часть'!HH21+'[4]Проверочная  таблица_I  часть'!HI21)/1000</f>
        <v>86.900069999999999</v>
      </c>
      <c r="AQ23" s="42">
        <f>('[4]Проверочная  таблица_I  часть'!HO21+'[4]Проверочная  таблица_I  часть'!HP21+'[4]Проверочная  таблица_I  часть'!IC21+'[4]Проверочная  таблица_I  часть'!ID21)/1000</f>
        <v>86.900069999999999</v>
      </c>
      <c r="AR23" s="43">
        <f t="shared" si="16"/>
        <v>100</v>
      </c>
      <c r="AS23" s="42">
        <f>('[4]Проверочная  таблица_I  часть'!HJ21+'[4]Проверочная  таблица_I  часть'!HK21+'[4]Проверочная  таблица_I  часть'!HX21+'[4]Проверочная  таблица_I  часть'!HY21)/1000</f>
        <v>27.394590000000001</v>
      </c>
      <c r="AT23" s="42">
        <f>('[4]Проверочная  таблица_I  часть'!IE21+'[4]Проверочная  таблица_I  часть'!IF21+'[4]Проверочная  таблица_I  часть'!HQ21+'[4]Проверочная  таблица_I  часть'!HR21)/1000</f>
        <v>27.394590000000001</v>
      </c>
      <c r="AU23" s="43">
        <f t="shared" si="17"/>
        <v>100</v>
      </c>
      <c r="AV23" s="42">
        <f>('[4]Проверочная  таблица_II  часть'!CX21+'[4]Проверочная  таблица_II  часть'!DD21)/1000</f>
        <v>1396.21604</v>
      </c>
      <c r="AW23" s="42">
        <f>('[4]Проверочная  таблица_II  часть'!DA21+'[4]Проверочная  таблица_II  часть'!DG21)/1000</f>
        <v>1396.21604</v>
      </c>
      <c r="AX23" s="43">
        <f t="shared" si="18"/>
        <v>100</v>
      </c>
      <c r="AY23" s="42">
        <f>'[4]Прочая  субсидия_МР  и  ГО'!L17/1000</f>
        <v>337.93103000000002</v>
      </c>
      <c r="AZ23" s="42">
        <f>'[4]Прочая  субсидия_МР  и  ГО'!M17/1000</f>
        <v>337.93103000000002</v>
      </c>
      <c r="BA23" s="43">
        <f t="shared" si="19"/>
        <v>100</v>
      </c>
      <c r="BB23" s="42">
        <f>'[4]Прочая  субсидия_МР  и  ГО'!N17/1000</f>
        <v>43.751940000000005</v>
      </c>
      <c r="BC23" s="42">
        <f>'[4]Прочая  субсидия_МР  и  ГО'!O17/1000</f>
        <v>43.751940000000005</v>
      </c>
      <c r="BD23" s="43">
        <f t="shared" si="20"/>
        <v>100</v>
      </c>
      <c r="BE23" s="42">
        <f>('[4]Прочая  субсидия_МР  и  ГО'!P17+'[4]Прочая  субсидия_БП'!N17)/1000</f>
        <v>0</v>
      </c>
      <c r="BF23" s="42">
        <f>('[4]Прочая  субсидия_МР  и  ГО'!Q17+'[4]Прочая  субсидия_БП'!O17)/1000</f>
        <v>0</v>
      </c>
      <c r="BG23" s="43">
        <f t="shared" si="21"/>
        <v>0</v>
      </c>
      <c r="BH23" s="42">
        <f>('[4]Проверочная  таблица_I  часть'!BK21+'[4]Проверочная  таблица_I  часть'!BL21)/1000</f>
        <v>0</v>
      </c>
      <c r="BI23" s="42">
        <f>('[4]Проверочная  таблица_I  часть'!CB21+'[4]Проверочная  таблица_I  часть'!CC21)/1000</f>
        <v>0</v>
      </c>
      <c r="BJ23" s="43">
        <f t="shared" si="22"/>
        <v>0</v>
      </c>
      <c r="BK23" s="42">
        <f>('[4]Проверочная  таблица_I  часть'!BM21+'[4]Проверочная  таблица_I  часть'!CQ21+'[4]Прочая  субсидия_МР  и  ГО'!R17+'[4]Прочая  субсидия_БП'!T17)/1000</f>
        <v>19979.911</v>
      </c>
      <c r="BL23" s="42">
        <f>('[4]Проверочная  таблица_I  часть'!CD21+'[4]Проверочная  таблица_I  часть'!DA21+'[4]Прочая  субсидия_МР  и  ГО'!S17+'[4]Прочая  субсидия_БП'!U17)/1000</f>
        <v>19979.911</v>
      </c>
      <c r="BM23" s="43">
        <f t="shared" si="23"/>
        <v>100</v>
      </c>
      <c r="BN23" s="42">
        <f>('[4]Проверочная  таблица_I  часть'!GK21+'[4]Проверочная  таблица_I  часть'!GM21)/1000</f>
        <v>0</v>
      </c>
      <c r="BO23" s="42">
        <f>('[4]Проверочная  таблица_I  часть'!GN21+'[4]Проверочная  таблица_I  часть'!GL21)/1000</f>
        <v>0</v>
      </c>
      <c r="BP23" s="43">
        <f t="shared" si="24"/>
        <v>0</v>
      </c>
      <c r="BQ23" s="42">
        <f>('[4]Прочая  субсидия_МР  и  ГО'!T17+'[4]Прочая  субсидия_БП'!Z17)/1000</f>
        <v>7767.1580000000004</v>
      </c>
      <c r="BR23" s="42">
        <f>('[4]Прочая  субсидия_МР  и  ГО'!U17+'[4]Прочая  субсидия_БП'!AA17)/1000</f>
        <v>7767.1580000000004</v>
      </c>
      <c r="BS23" s="43">
        <f t="shared" si="25"/>
        <v>100</v>
      </c>
      <c r="BT23" s="42">
        <f>('[4]Проверочная  таблица_II  часть'!BK21+'[4]Проверочная  таблица_II  часть'!BL21+'[4]Проверочная  таблица_II  часть'!BU21+'[4]Проверочная  таблица_II  часть'!BV21)/1000</f>
        <v>1018.91448</v>
      </c>
      <c r="BU23" s="42">
        <f>('[4]Проверочная  таблица_II  часть'!BP21+'[4]Проверочная  таблица_II  часть'!BQ21+'[4]Проверочная  таблица_II  часть'!BZ21+'[4]Проверочная  таблица_II  часть'!CA21)/1000</f>
        <v>1018.91448</v>
      </c>
      <c r="BV23" s="43">
        <f t="shared" si="26"/>
        <v>100</v>
      </c>
      <c r="BW23" s="42">
        <f>('[4]Проверочная  таблица_II  часть'!BM21+'[4]Проверочная  таблица_II  часть'!BN21+'[4]Проверочная  таблица_II  часть'!BW21+'[4]Проверочная  таблица_II  часть'!BX21)/1000</f>
        <v>0</v>
      </c>
      <c r="BX23" s="42">
        <f>('[4]Проверочная  таблица_II  часть'!BR21+'[4]Проверочная  таблица_II  часть'!BS21+'[4]Проверочная  таблица_II  часть'!CB21+'[4]Проверочная  таблица_II  часть'!CC21)/1000</f>
        <v>0</v>
      </c>
      <c r="BY23" s="43">
        <f t="shared" si="27"/>
        <v>0</v>
      </c>
      <c r="BZ23" s="42">
        <f>('[4]Проверочная  таблица_II  часть'!DV21+'[4]Проверочная  таблица_II  часть'!EB21)/1000</f>
        <v>0</v>
      </c>
      <c r="CA23" s="42">
        <f>('[4]Проверочная  таблица_II  часть'!DY21+'[4]Проверочная  таблица_II  часть'!EE21)/1000</f>
        <v>0</v>
      </c>
      <c r="CB23" s="43">
        <f t="shared" si="28"/>
        <v>0</v>
      </c>
      <c r="CC23" s="42">
        <f>('[4]Прочая  субсидия_БП'!AF17+'[4]Прочая  субсидия_МР  и  ГО'!V17)/1000</f>
        <v>1028.78703</v>
      </c>
      <c r="CD23" s="42">
        <f>('[4]Прочая  субсидия_БП'!AG17+'[4]Прочая  субсидия_МР  и  ГО'!W17)/1000</f>
        <v>1028.78703</v>
      </c>
      <c r="CE23" s="43">
        <f t="shared" si="29"/>
        <v>100</v>
      </c>
      <c r="CF23" s="42">
        <f>'[4]Прочая  субсидия_МР  и  ГО'!X17/1000</f>
        <v>147.887</v>
      </c>
      <c r="CG23" s="42">
        <f>'[4]Прочая  субсидия_МР  и  ГО'!Y17/1000</f>
        <v>147.887</v>
      </c>
      <c r="CH23" s="43">
        <f t="shared" si="30"/>
        <v>100</v>
      </c>
      <c r="CI23" s="42">
        <f>('[4]Прочая  субсидия_МР  и  ГО'!Z17+'[4]Прочая  субсидия_БП'!AL17)/1000</f>
        <v>0</v>
      </c>
      <c r="CJ23" s="42">
        <f>('[4]Прочая  субсидия_МР  и  ГО'!AA17+'[4]Прочая  субсидия_БП'!AM17)/1000</f>
        <v>0</v>
      </c>
      <c r="CK23" s="43">
        <f t="shared" si="31"/>
        <v>0</v>
      </c>
      <c r="CL23" s="42">
        <f>'[4]Проверочная  таблица_II  часть'!AM21/1000</f>
        <v>602.24924999999996</v>
      </c>
      <c r="CM23" s="42">
        <f>'[4]Проверочная  таблица_II  часть'!AP21/1000</f>
        <v>602.24924999999996</v>
      </c>
      <c r="CN23" s="43">
        <f t="shared" si="32"/>
        <v>100</v>
      </c>
      <c r="CO23" s="42">
        <f>('[4]Проверочная  таблица_I  часть'!BN21+'[4]Проверочная  таблица_I  часть'!BO21)/1000</f>
        <v>0</v>
      </c>
      <c r="CP23" s="42">
        <f>('[4]Проверочная  таблица_I  часть'!CE21+'[4]Проверочная  таблица_I  часть'!CF21)/1000</f>
        <v>0</v>
      </c>
      <c r="CQ23" s="43">
        <f t="shared" si="33"/>
        <v>0</v>
      </c>
      <c r="CR23" s="42">
        <f>'[4]Проверочная  таблица_I  часть'!BP21/1000</f>
        <v>0</v>
      </c>
      <c r="CS23" s="42">
        <f>'[4]Проверочная  таблица_I  часть'!CG21/1000</f>
        <v>0</v>
      </c>
      <c r="CT23" s="43">
        <f t="shared" si="34"/>
        <v>0</v>
      </c>
      <c r="CU23" s="42">
        <f>('[4]Проверочная  таблица_II  часть'!AT21+'[4]Проверочная  таблица_II  часть'!AS21)/1000</f>
        <v>0</v>
      </c>
      <c r="CV23" s="42">
        <f>('[4]Проверочная  таблица_II  часть'!AW21+'[4]Проверочная  таблица_II  часть'!AV21)/1000</f>
        <v>0</v>
      </c>
      <c r="CW23" s="43">
        <f t="shared" si="35"/>
        <v>0</v>
      </c>
      <c r="CX23" s="42">
        <f>('[4]Прочая  субсидия_МР  и  ГО'!AB17+'[4]Прочая  субсидия_БП'!AR17)/1000</f>
        <v>108.99</v>
      </c>
      <c r="CY23" s="42">
        <f>('[4]Прочая  субсидия_МР  и  ГО'!AC17+'[4]Прочая  субсидия_БП'!AS17)/1000</f>
        <v>108.99</v>
      </c>
      <c r="CZ23" s="43">
        <f t="shared" si="36"/>
        <v>100</v>
      </c>
      <c r="DA23" s="42">
        <f>'[4]Прочая  субсидия_МР  и  ГО'!AD17/1000</f>
        <v>0</v>
      </c>
      <c r="DB23" s="42">
        <f>'[4]Прочая  субсидия_МР  и  ГО'!AE17/1000</f>
        <v>0</v>
      </c>
      <c r="DC23" s="43">
        <f t="shared" si="37"/>
        <v>0</v>
      </c>
      <c r="DD23" s="42">
        <f>('[4]Проверочная  таблица_I  часть'!CR21+'[4]Проверочная  таблица_I  часть'!CS21)/1000</f>
        <v>0</v>
      </c>
      <c r="DE23" s="42">
        <f>('[4]Проверочная  таблица_I  часть'!DB21+'[4]Проверочная  таблица_I  часть'!DC21)/1000</f>
        <v>0</v>
      </c>
      <c r="DF23" s="43">
        <f t="shared" si="38"/>
        <v>0</v>
      </c>
      <c r="DG23" s="42">
        <f>('[4]Проверочная  таблица_I  часть'!AP21+'[4]Проверочная  таблица_I  часть'!AQ21)/1000</f>
        <v>0</v>
      </c>
      <c r="DH23" s="42">
        <f>('[4]Проверочная  таблица_I  часть'!AS21+'[4]Проверочная  таблица_I  часть'!AT21)/1000</f>
        <v>0</v>
      </c>
      <c r="DI23" s="43">
        <f t="shared" si="39"/>
        <v>0</v>
      </c>
      <c r="DJ23" s="42">
        <f>('[4]Проверочная  таблица_I  часть'!BQ21+'[4]Проверочная  таблица_I  часть'!BR21)/1000</f>
        <v>0</v>
      </c>
      <c r="DK23" s="42">
        <f>('[4]Проверочная  таблица_I  часть'!CH21+'[4]Проверочная  таблица_I  часть'!CI21)/1000</f>
        <v>0</v>
      </c>
      <c r="DL23" s="43">
        <f t="shared" si="40"/>
        <v>0</v>
      </c>
      <c r="DM23" s="42">
        <f>('[4]Проверочная  таблица_I  часть'!CT21+'[4]Проверочная  таблица_I  часть'!CU21)/1000</f>
        <v>0</v>
      </c>
      <c r="DN23" s="42">
        <f>('[4]Проверочная  таблица_I  часть'!DD21+'[4]Проверочная  таблица_I  часть'!DE21)/1000</f>
        <v>0</v>
      </c>
      <c r="DO23" s="43">
        <f t="shared" si="41"/>
        <v>0</v>
      </c>
      <c r="DP23" s="42">
        <f>('[4]Проверочная  таблица_I  часть'!BS21+'[4]Проверочная  таблица_I  часть'!BT21)/1000</f>
        <v>0</v>
      </c>
      <c r="DQ23" s="42">
        <f>('[4]Проверочная  таблица_I  часть'!CJ21+'[4]Проверочная  таблица_I  часть'!CK21)/1000</f>
        <v>0</v>
      </c>
      <c r="DR23" s="43">
        <f t="shared" si="42"/>
        <v>0</v>
      </c>
      <c r="DS23" s="42">
        <f>('[4]Проверочная  таблица_I  часть'!BV21+'[4]Проверочная  таблица_I  часть'!CW21+'[4]Проверочная  таблица_I  часть'!BW21+'[4]Проверочная  таблица_I  часть'!CX21)/1000</f>
        <v>0</v>
      </c>
      <c r="DT23" s="42">
        <f>('[4]Проверочная  таблица_I  часть'!CM21+'[4]Проверочная  таблица_I  часть'!DG21+'[4]Проверочная  таблица_I  часть'!DH21+'[4]Проверочная  таблица_I  часть'!CN21)/1000</f>
        <v>0</v>
      </c>
      <c r="DU23" s="43">
        <f t="shared" si="43"/>
        <v>0</v>
      </c>
      <c r="DV23" s="42">
        <f>'[4]Прочая  субсидия_МР  и  ГО'!AF17/1000</f>
        <v>472.61891000000003</v>
      </c>
      <c r="DW23" s="42">
        <f>'[4]Прочая  субсидия_МР  и  ГО'!AG17/1000</f>
        <v>472.61891000000003</v>
      </c>
      <c r="DX23" s="43">
        <f t="shared" si="44"/>
        <v>100</v>
      </c>
      <c r="DY23" s="42">
        <f>('[4]Проверочная  таблица_I  часть'!EX21+'[4]Проверочная  таблица_I  часть'!FF21)/1000</f>
        <v>0</v>
      </c>
      <c r="DZ23" s="42">
        <f>('[4]Проверочная  таблица_I  часть'!FB21+'[4]Проверочная  таблица_I  часть'!FJ21)/1000</f>
        <v>0</v>
      </c>
      <c r="EA23" s="43">
        <f t="shared" si="45"/>
        <v>0</v>
      </c>
      <c r="EB23" s="42">
        <f>('[4]Проверочная  таблица_I  часть'!EY21+'[4]Проверочная  таблица_I  часть'!FG21)/1000</f>
        <v>7247.5860000000002</v>
      </c>
      <c r="EC23" s="42">
        <f>('[4]Проверочная  таблица_I  часть'!FC21+'[4]Проверочная  таблица_I  часть'!FK21)/1000</f>
        <v>7247.5860000000002</v>
      </c>
      <c r="ED23" s="43">
        <f t="shared" si="46"/>
        <v>100</v>
      </c>
      <c r="EE23" s="42">
        <f>('[4]Проверочная  таблица_I  часть'!EZ21+'[4]Проверочная  таблица_I  часть'!FH21)/1000</f>
        <v>2793.306</v>
      </c>
      <c r="EF23" s="42">
        <f>('[4]Проверочная  таблица_I  часть'!FD21+'[4]Проверочная  таблица_I  часть'!FL21)/1000</f>
        <v>2793.306</v>
      </c>
      <c r="EG23" s="43">
        <f t="shared" si="47"/>
        <v>100</v>
      </c>
      <c r="EH23" s="42">
        <f>('[4]Прочая  субсидия_БП'!AX17+'[4]Прочая  субсидия_МР  и  ГО'!AH17)/1000</f>
        <v>0</v>
      </c>
      <c r="EI23" s="42">
        <f>('[4]Прочая  субсидия_БП'!AY17+'[4]Прочая  субсидия_МР  и  ГО'!AI17)/1000</f>
        <v>0</v>
      </c>
      <c r="EJ23" s="43">
        <f t="shared" si="48"/>
        <v>0</v>
      </c>
      <c r="EK23" s="42">
        <f>'[4]Прочая  субсидия_БП'!BD17/1000</f>
        <v>0</v>
      </c>
      <c r="EL23" s="42">
        <f>'[4]Прочая  субсидия_БП'!BE17/1000</f>
        <v>0</v>
      </c>
      <c r="EM23" s="43">
        <f t="shared" si="49"/>
        <v>0</v>
      </c>
      <c r="EN23" s="42">
        <f>('[4]Прочая  субсидия_МР  и  ГО'!AL17+'[4]Прочая  субсидия_БП'!BJ17)/1000</f>
        <v>0</v>
      </c>
      <c r="EO23" s="42">
        <f>('[4]Прочая  субсидия_МР  и  ГО'!AM17+'[4]Прочая  субсидия_БП'!BK17)/1000</f>
        <v>0</v>
      </c>
      <c r="EP23" s="43">
        <f t="shared" si="50"/>
        <v>0</v>
      </c>
      <c r="EQ23" s="42">
        <f>('[4]Прочая  субсидия_БП'!BP17+'[4]Прочая  субсидия_МР  и  ГО'!AN17)/1000</f>
        <v>140.69479000000001</v>
      </c>
      <c r="ER23" s="42">
        <f>('[4]Прочая  субсидия_БП'!BQ17+'[4]Прочая  субсидия_МР  и  ГО'!AO17)/1000</f>
        <v>135.86203</v>
      </c>
      <c r="ES23" s="43">
        <f t="shared" si="51"/>
        <v>96.565075366330191</v>
      </c>
      <c r="ET23" s="42">
        <f>('[4]Прочая  субсидия_БП'!BV17+'[4]Прочая  субсидия_МР  и  ГО'!AP17)/1000</f>
        <v>438.87232999999998</v>
      </c>
      <c r="EU23" s="42">
        <f>('[4]Прочая  субсидия_БП'!BW17+'[4]Прочая  субсидия_МР  и  ГО'!AQ17)/1000</f>
        <v>438.87232999999998</v>
      </c>
      <c r="EV23" s="43">
        <f t="shared" si="52"/>
        <v>100</v>
      </c>
      <c r="EW23" s="42">
        <f>'[4]Прочая  субсидия_БП'!CB17/1000</f>
        <v>56.338000000000001</v>
      </c>
      <c r="EX23" s="42">
        <f>'[4]Прочая  субсидия_БП'!CC17/1000</f>
        <v>56.338000000000001</v>
      </c>
      <c r="EY23" s="43">
        <f t="shared" si="53"/>
        <v>100</v>
      </c>
      <c r="EZ23" s="42">
        <f>'[4]Проверочная  таблица_II  часть'!ET21/1000</f>
        <v>15002.6245</v>
      </c>
      <c r="FA23" s="42">
        <f>'[4]Проверочная  таблица_II  часть'!EU21/1000</f>
        <v>15002.6245</v>
      </c>
      <c r="FB23" s="43">
        <f t="shared" si="54"/>
        <v>100</v>
      </c>
    </row>
    <row r="24" spans="1:158" ht="21.75" customHeight="1" x14ac:dyDescent="0.25">
      <c r="A24" s="35" t="s">
        <v>220</v>
      </c>
      <c r="B24" s="44">
        <f t="shared" si="0"/>
        <v>171922.55600000001</v>
      </c>
      <c r="C24" s="45">
        <f t="shared" si="1"/>
        <v>171822.33146000002</v>
      </c>
      <c r="D24" s="46">
        <f>'[3]Исполнение для администрации_КБ'!Q24</f>
        <v>171922.55600000001</v>
      </c>
      <c r="E24" s="47">
        <f t="shared" si="2"/>
        <v>0</v>
      </c>
      <c r="F24" s="47">
        <f>'[3]Исполнение для администрации_КБ'!R24</f>
        <v>171822.33146000004</v>
      </c>
      <c r="G24" s="47">
        <f t="shared" si="3"/>
        <v>0</v>
      </c>
      <c r="H24" s="48">
        <f t="shared" si="4"/>
        <v>99.941703670343301</v>
      </c>
      <c r="I24" s="41">
        <f>('[4]Проверочная  таблица_I  часть'!GT22+'[4]Проверочная  таблица_I  часть'!GU22)/1000</f>
        <v>616</v>
      </c>
      <c r="J24" s="42">
        <f>('[4]Проверочная  таблица_I  часть'!GW22+'[4]Проверочная  таблица_I  часть'!GX22)/1000</f>
        <v>616</v>
      </c>
      <c r="K24" s="43">
        <f t="shared" si="5"/>
        <v>100</v>
      </c>
      <c r="L24" s="42">
        <f>('[4]Прочая  субсидия_МР  и  ГО'!D18)/1000</f>
        <v>233</v>
      </c>
      <c r="M24" s="42">
        <f>('[4]Прочая  субсидия_МР  и  ГО'!E18)/1000</f>
        <v>233</v>
      </c>
      <c r="N24" s="43">
        <f t="shared" si="6"/>
        <v>100</v>
      </c>
      <c r="O24" s="42">
        <f>('[4]Проверочная  таблица_I  часть'!BH22+'[4]Проверочная  таблица_I  часть'!BI22)/1000</f>
        <v>0</v>
      </c>
      <c r="P24" s="42">
        <f>('[4]Проверочная  таблица_I  часть'!BY22+'[4]Проверочная  таблица_I  часть'!BZ22)/1000</f>
        <v>0</v>
      </c>
      <c r="Q24" s="43">
        <f t="shared" si="7"/>
        <v>0</v>
      </c>
      <c r="R24" s="42">
        <f>'[4]Прочая  субсидия_МР  и  ГО'!F18/1000</f>
        <v>0</v>
      </c>
      <c r="S24" s="42">
        <f>'[4]Прочая  субсидия_МР  и  ГО'!G18/1000</f>
        <v>0</v>
      </c>
      <c r="T24" s="43">
        <f t="shared" si="8"/>
        <v>0</v>
      </c>
      <c r="U24" s="42">
        <f>'[4]Проверочная  таблица_I  часть'!GY22/1000</f>
        <v>1043.2834700000001</v>
      </c>
      <c r="V24" s="42">
        <f>'[4]Проверочная  таблица_I  часть'!HB22/1000</f>
        <v>1043.2834700000001</v>
      </c>
      <c r="W24" s="43">
        <f t="shared" si="9"/>
        <v>100</v>
      </c>
      <c r="X24" s="42">
        <f>'[4]Прочая  субсидия_МР  и  ГО'!H18/1000</f>
        <v>38.842599999999997</v>
      </c>
      <c r="Y24" s="42">
        <f>'[4]Прочая  субсидия_МР  и  ГО'!I18/1000</f>
        <v>38.842599999999997</v>
      </c>
      <c r="Z24" s="43">
        <f t="shared" si="10"/>
        <v>100</v>
      </c>
      <c r="AA24" s="42">
        <f>('[4]Проверочная  таблица_II  часть'!AE22+'[4]Проверочная  таблица_II  часть'!AF22)/1000</f>
        <v>0</v>
      </c>
      <c r="AB24" s="42">
        <f>('[4]Проверочная  таблица_II  часть'!AI22+'[4]Проверочная  таблица_II  часть'!AJ22)/1000</f>
        <v>0</v>
      </c>
      <c r="AC24" s="43">
        <f t="shared" si="11"/>
        <v>0</v>
      </c>
      <c r="AD24" s="42">
        <f>'[4]Проверочная  таблица_II  часть'!AG22/1000</f>
        <v>0</v>
      </c>
      <c r="AE24" s="42">
        <f>'[4]Проверочная  таблица_II  часть'!AK22/1000</f>
        <v>0</v>
      </c>
      <c r="AF24" s="43">
        <f t="shared" si="12"/>
        <v>0</v>
      </c>
      <c r="AG24" s="42">
        <f>('[4]Проверочная  таблица_I  часть'!HF22+'[4]Проверочная  таблица_I  часть'!HG22+'[4]Проверочная  таблица_I  часть'!HT22+'[4]Проверочная  таблица_I  часть'!HU22)/1000</f>
        <v>0</v>
      </c>
      <c r="AH24" s="42">
        <f>('[4]Проверочная  таблица_I  часть'!HM22+'[4]Проверочная  таблица_I  часть'!HN22+'[4]Проверочная  таблица_I  часть'!IA22+'[4]Проверочная  таблица_I  часть'!IB22)/1000</f>
        <v>0</v>
      </c>
      <c r="AI24" s="43">
        <f t="shared" si="13"/>
        <v>0</v>
      </c>
      <c r="AJ24" s="42">
        <f>('[4]Прочая  субсидия_МР  и  ГО'!J18+'[4]Прочая  субсидия_БП'!H18)/1000</f>
        <v>16.632000000000001</v>
      </c>
      <c r="AK24" s="42">
        <f>('[4]Прочая  субсидия_МР  и  ГО'!K18+'[4]Прочая  субсидия_БП'!I18)/1000</f>
        <v>16.632000000000001</v>
      </c>
      <c r="AL24" s="43">
        <f t="shared" si="14"/>
        <v>100</v>
      </c>
      <c r="AM24" s="42">
        <f>('[4]Проверочная  таблица_I  часть'!BJ22+'[4]Проверочная  таблица_I  часть'!CP22)/1000</f>
        <v>0</v>
      </c>
      <c r="AN24" s="42">
        <f>('[4]Проверочная  таблица_I  часть'!CA22+'[4]Проверочная  таблица_I  часть'!CZ22)/1000</f>
        <v>0</v>
      </c>
      <c r="AO24" s="43">
        <f t="shared" si="15"/>
        <v>0</v>
      </c>
      <c r="AP24" s="42">
        <f>('[4]Проверочная  таблица_I  часть'!HV22+'[4]Проверочная  таблица_I  часть'!HW22+'[4]Проверочная  таблица_I  часть'!HH22+'[4]Проверочная  таблица_I  часть'!HI22)/1000</f>
        <v>171.85526999999999</v>
      </c>
      <c r="AQ24" s="42">
        <f>('[4]Проверочная  таблица_I  часть'!HO22+'[4]Проверочная  таблица_I  часть'!HP22+'[4]Проверочная  таблица_I  часть'!IC22+'[4]Проверочная  таблица_I  часть'!ID22)/1000</f>
        <v>171.85526999999999</v>
      </c>
      <c r="AR24" s="43">
        <f t="shared" si="16"/>
        <v>100</v>
      </c>
      <c r="AS24" s="42">
        <f>('[4]Проверочная  таблица_I  часть'!HJ22+'[4]Проверочная  таблица_I  часть'!HK22+'[4]Проверочная  таблица_I  часть'!HX22+'[4]Проверочная  таблица_I  часть'!HY22)/1000</f>
        <v>41.091399999999993</v>
      </c>
      <c r="AT24" s="42">
        <f>('[4]Проверочная  таблица_I  часть'!IE22+'[4]Проверочная  таблица_I  часть'!IF22+'[4]Проверочная  таблица_I  часть'!HQ22+'[4]Проверочная  таблица_I  часть'!HR22)/1000</f>
        <v>41.091399999999993</v>
      </c>
      <c r="AU24" s="43">
        <f t="shared" si="17"/>
        <v>100</v>
      </c>
      <c r="AV24" s="42">
        <f>('[4]Проверочная  таблица_II  часть'!CX22+'[4]Проверочная  таблица_II  часть'!DD22)/1000</f>
        <v>1396.21604</v>
      </c>
      <c r="AW24" s="42">
        <f>('[4]Проверочная  таблица_II  часть'!DA22+'[4]Проверочная  таблица_II  часть'!DG22)/1000</f>
        <v>1396.21604</v>
      </c>
      <c r="AX24" s="43">
        <f t="shared" si="18"/>
        <v>100</v>
      </c>
      <c r="AY24" s="42">
        <f>'[4]Прочая  субсидия_МР  и  ГО'!L18/1000</f>
        <v>675.8620699999999</v>
      </c>
      <c r="AZ24" s="42">
        <f>'[4]Прочая  субсидия_МР  и  ГО'!M18/1000</f>
        <v>675.8620699999999</v>
      </c>
      <c r="BA24" s="43">
        <f t="shared" si="19"/>
        <v>100</v>
      </c>
      <c r="BB24" s="42">
        <f>'[4]Прочая  субсидия_МР  и  ГО'!N18/1000</f>
        <v>28.305019999999999</v>
      </c>
      <c r="BC24" s="42">
        <f>'[4]Прочая  субсидия_МР  и  ГО'!O18/1000</f>
        <v>14.98583</v>
      </c>
      <c r="BD24" s="43">
        <f t="shared" si="20"/>
        <v>52.944071405001658</v>
      </c>
      <c r="BE24" s="42">
        <f>('[4]Прочая  субсидия_МР  и  ГО'!P18+'[4]Прочая  субсидия_БП'!N18)/1000</f>
        <v>839.85</v>
      </c>
      <c r="BF24" s="42">
        <f>('[4]Прочая  субсидия_МР  и  ГО'!Q18+'[4]Прочая  субсидия_БП'!O18)/1000</f>
        <v>766.1</v>
      </c>
      <c r="BG24" s="43">
        <f t="shared" si="21"/>
        <v>91.218670000595353</v>
      </c>
      <c r="BH24" s="42">
        <f>('[4]Проверочная  таблица_I  часть'!BK22+'[4]Проверочная  таблица_I  часть'!BL22)/1000</f>
        <v>0</v>
      </c>
      <c r="BI24" s="42">
        <f>('[4]Проверочная  таблица_I  часть'!CB22+'[4]Проверочная  таблица_I  часть'!CC22)/1000</f>
        <v>0</v>
      </c>
      <c r="BJ24" s="43">
        <f t="shared" si="22"/>
        <v>0</v>
      </c>
      <c r="BK24" s="42">
        <f>('[4]Проверочная  таблица_I  часть'!BM22+'[4]Проверочная  таблица_I  часть'!CQ22+'[4]Прочая  субсидия_МР  и  ГО'!R18+'[4]Прочая  субсидия_БП'!T18)/1000</f>
        <v>8823.8949100000009</v>
      </c>
      <c r="BL24" s="42">
        <f>('[4]Проверочная  таблица_I  часть'!CD22+'[4]Проверочная  таблица_I  часть'!DA22+'[4]Прочая  субсидия_МР  и  ГО'!S18+'[4]Прочая  субсидия_БП'!U18)/1000</f>
        <v>8823.8939100000007</v>
      </c>
      <c r="BM24" s="43">
        <f t="shared" si="23"/>
        <v>99.999988667136108</v>
      </c>
      <c r="BN24" s="42">
        <f>('[4]Проверочная  таблица_I  часть'!GK22+'[4]Проверочная  таблица_I  часть'!GM22)/1000</f>
        <v>0</v>
      </c>
      <c r="BO24" s="42">
        <f>('[4]Проверочная  таблица_I  часть'!GN22+'[4]Проверочная  таблица_I  часть'!GL22)/1000</f>
        <v>0</v>
      </c>
      <c r="BP24" s="43">
        <f t="shared" si="24"/>
        <v>0</v>
      </c>
      <c r="BQ24" s="42">
        <f>('[4]Прочая  субсидия_МР  и  ГО'!T18+'[4]Прочая  субсидия_БП'!Z18)/1000</f>
        <v>15226.094999999999</v>
      </c>
      <c r="BR24" s="42">
        <f>('[4]Прочая  субсидия_МР  и  ГО'!U18+'[4]Прочая  субсидия_БП'!AA18)/1000</f>
        <v>15226.094999999999</v>
      </c>
      <c r="BS24" s="43">
        <f t="shared" si="25"/>
        <v>100</v>
      </c>
      <c r="BT24" s="42">
        <f>('[4]Проверочная  таблица_II  часть'!BK22+'[4]Проверочная  таблица_II  часть'!BL22+'[4]Проверочная  таблица_II  часть'!BU22+'[4]Проверочная  таблица_II  часть'!BV22)/1000</f>
        <v>5282.2951499999999</v>
      </c>
      <c r="BU24" s="42">
        <f>('[4]Проверочная  таблица_II  часть'!BP22+'[4]Проверочная  таблица_II  часть'!BQ22+'[4]Проверочная  таблица_II  часть'!BZ22+'[4]Проверочная  таблица_II  часть'!CA22)/1000</f>
        <v>5282.2951499999999</v>
      </c>
      <c r="BV24" s="43">
        <f t="shared" si="26"/>
        <v>100</v>
      </c>
      <c r="BW24" s="42">
        <f>('[4]Проверочная  таблица_II  часть'!BM22+'[4]Проверочная  таблица_II  часть'!BN22+'[4]Проверочная  таблица_II  часть'!BW22+'[4]Проверочная  таблица_II  часть'!BX22)/1000</f>
        <v>16303.95616</v>
      </c>
      <c r="BX24" s="42">
        <f>('[4]Проверочная  таблица_II  часть'!BR22+'[4]Проверочная  таблица_II  часть'!BS22+'[4]Проверочная  таблица_II  часть'!CB22+'[4]Проверочная  таблица_II  часть'!CC22)/1000</f>
        <v>16303.95616</v>
      </c>
      <c r="BY24" s="43">
        <f t="shared" si="27"/>
        <v>100</v>
      </c>
      <c r="BZ24" s="42">
        <f>('[4]Проверочная  таблица_II  часть'!DV22+'[4]Проверочная  таблица_II  часть'!EB22)/1000</f>
        <v>0</v>
      </c>
      <c r="CA24" s="42">
        <f>('[4]Проверочная  таблица_II  часть'!DY22+'[4]Проверочная  таблица_II  часть'!EE22)/1000</f>
        <v>0</v>
      </c>
      <c r="CB24" s="43">
        <f t="shared" si="28"/>
        <v>0</v>
      </c>
      <c r="CC24" s="42">
        <f>('[4]Прочая  субсидия_БП'!AF18+'[4]Прочая  субсидия_МР  и  ГО'!V18)/1000</f>
        <v>348.87556999999998</v>
      </c>
      <c r="CD24" s="42">
        <f>('[4]Прочая  субсидия_БП'!AG18+'[4]Прочая  субсидия_МР  и  ГО'!W18)/1000</f>
        <v>348.87556999999998</v>
      </c>
      <c r="CE24" s="43">
        <f t="shared" si="29"/>
        <v>100</v>
      </c>
      <c r="CF24" s="42">
        <f>'[4]Прочая  субсидия_МР  и  ГО'!X18/1000</f>
        <v>0</v>
      </c>
      <c r="CG24" s="42">
        <f>'[4]Прочая  субсидия_МР  и  ГО'!Y18/1000</f>
        <v>0</v>
      </c>
      <c r="CH24" s="43">
        <f t="shared" si="30"/>
        <v>0</v>
      </c>
      <c r="CI24" s="42">
        <f>('[4]Прочая  субсидия_МР  и  ГО'!Z18+'[4]Прочая  субсидия_БП'!AL18)/1000</f>
        <v>0</v>
      </c>
      <c r="CJ24" s="42">
        <f>('[4]Прочая  субсидия_МР  и  ГО'!AA18+'[4]Прочая  субсидия_БП'!AM18)/1000</f>
        <v>0</v>
      </c>
      <c r="CK24" s="43">
        <f t="shared" si="31"/>
        <v>0</v>
      </c>
      <c r="CL24" s="42">
        <f>'[4]Проверочная  таблица_II  часть'!AM22/1000</f>
        <v>802.41713000000004</v>
      </c>
      <c r="CM24" s="42">
        <f>'[4]Проверочная  таблица_II  часть'!AP22/1000</f>
        <v>802.41713000000004</v>
      </c>
      <c r="CN24" s="43">
        <f t="shared" si="32"/>
        <v>100</v>
      </c>
      <c r="CO24" s="42">
        <f>('[4]Проверочная  таблица_I  часть'!BN22+'[4]Проверочная  таблица_I  часть'!BO22)/1000</f>
        <v>0</v>
      </c>
      <c r="CP24" s="42">
        <f>('[4]Проверочная  таблица_I  часть'!CE22+'[4]Проверочная  таблица_I  часть'!CF22)/1000</f>
        <v>0</v>
      </c>
      <c r="CQ24" s="43">
        <f t="shared" si="33"/>
        <v>0</v>
      </c>
      <c r="CR24" s="42">
        <f>'[4]Проверочная  таблица_I  часть'!BP22/1000</f>
        <v>0</v>
      </c>
      <c r="CS24" s="42">
        <f>'[4]Проверочная  таблица_I  часть'!CG22/1000</f>
        <v>0</v>
      </c>
      <c r="CT24" s="43">
        <f t="shared" si="34"/>
        <v>0</v>
      </c>
      <c r="CU24" s="42">
        <f>('[4]Проверочная  таблица_II  часть'!AT22+'[4]Проверочная  таблица_II  часть'!AS22)/1000</f>
        <v>11095.40186</v>
      </c>
      <c r="CV24" s="42">
        <f>('[4]Проверочная  таблица_II  часть'!AW22+'[4]Проверочная  таблица_II  часть'!AV22)/1000</f>
        <v>11095.40186</v>
      </c>
      <c r="CW24" s="43">
        <f t="shared" si="35"/>
        <v>100</v>
      </c>
      <c r="CX24" s="42">
        <f>('[4]Прочая  субсидия_МР  и  ГО'!AB18+'[4]Прочая  субсидия_БП'!AR18)/1000</f>
        <v>26174.73</v>
      </c>
      <c r="CY24" s="42">
        <f>('[4]Прочая  субсидия_МР  и  ГО'!AC18+'[4]Прочая  субсидия_БП'!AS18)/1000</f>
        <v>26174.73</v>
      </c>
      <c r="CZ24" s="43">
        <f t="shared" si="36"/>
        <v>100</v>
      </c>
      <c r="DA24" s="42">
        <f>'[4]Прочая  субсидия_МР  и  ГО'!AD18/1000</f>
        <v>0</v>
      </c>
      <c r="DB24" s="42">
        <f>'[4]Прочая  субсидия_МР  и  ГО'!AE18/1000</f>
        <v>0</v>
      </c>
      <c r="DC24" s="43">
        <f t="shared" si="37"/>
        <v>0</v>
      </c>
      <c r="DD24" s="42">
        <f>('[4]Проверочная  таблица_I  часть'!CR22+'[4]Проверочная  таблица_I  часть'!CS22)/1000</f>
        <v>0</v>
      </c>
      <c r="DE24" s="42">
        <f>('[4]Проверочная  таблица_I  часть'!DB22+'[4]Проверочная  таблица_I  часть'!DC22)/1000</f>
        <v>0</v>
      </c>
      <c r="DF24" s="43">
        <f t="shared" si="38"/>
        <v>0</v>
      </c>
      <c r="DG24" s="42">
        <f>('[4]Проверочная  таблица_I  часть'!AP22+'[4]Проверочная  таблица_I  часть'!AQ22)/1000</f>
        <v>0</v>
      </c>
      <c r="DH24" s="42">
        <f>('[4]Проверочная  таблица_I  часть'!AS22+'[4]Проверочная  таблица_I  часть'!AT22)/1000</f>
        <v>0</v>
      </c>
      <c r="DI24" s="43">
        <f t="shared" si="39"/>
        <v>0</v>
      </c>
      <c r="DJ24" s="42">
        <f>('[4]Проверочная  таблица_I  часть'!BQ22+'[4]Проверочная  таблица_I  часть'!BR22)/1000</f>
        <v>0</v>
      </c>
      <c r="DK24" s="42">
        <f>('[4]Проверочная  таблица_I  часть'!CH22+'[4]Проверочная  таблица_I  часть'!CI22)/1000</f>
        <v>0</v>
      </c>
      <c r="DL24" s="43">
        <f t="shared" si="40"/>
        <v>0</v>
      </c>
      <c r="DM24" s="42">
        <f>('[4]Проверочная  таблица_I  часть'!CT22+'[4]Проверочная  таблица_I  часть'!CU22)/1000</f>
        <v>0</v>
      </c>
      <c r="DN24" s="42">
        <f>('[4]Проверочная  таблица_I  часть'!DD22+'[4]Проверочная  таблица_I  часть'!DE22)/1000</f>
        <v>0</v>
      </c>
      <c r="DO24" s="43">
        <f t="shared" si="41"/>
        <v>0</v>
      </c>
      <c r="DP24" s="42">
        <f>('[4]Проверочная  таблица_I  часть'!BS22+'[4]Проверочная  таблица_I  часть'!BT22)/1000</f>
        <v>0</v>
      </c>
      <c r="DQ24" s="42">
        <f>('[4]Проверочная  таблица_I  часть'!CJ22+'[4]Проверочная  таблица_I  часть'!CK22)/1000</f>
        <v>0</v>
      </c>
      <c r="DR24" s="43">
        <f t="shared" si="42"/>
        <v>0</v>
      </c>
      <c r="DS24" s="42">
        <f>('[4]Проверочная  таблица_I  часть'!BV22+'[4]Проверочная  таблица_I  часть'!CW22+'[4]Проверочная  таблица_I  часть'!BW22+'[4]Проверочная  таблица_I  часть'!CX22)/1000</f>
        <v>0</v>
      </c>
      <c r="DT24" s="42">
        <f>('[4]Проверочная  таблица_I  часть'!CM22+'[4]Проверочная  таблица_I  часть'!DG22+'[4]Проверочная  таблица_I  часть'!DH22+'[4]Проверочная  таблица_I  часть'!CN22)/1000</f>
        <v>0</v>
      </c>
      <c r="DU24" s="43">
        <f t="shared" si="43"/>
        <v>0</v>
      </c>
      <c r="DV24" s="42">
        <f>'[4]Прочая  субсидия_МР  и  ГО'!AF18/1000</f>
        <v>599.44610999999998</v>
      </c>
      <c r="DW24" s="42">
        <f>'[4]Прочая  субсидия_МР  и  ГО'!AG18/1000</f>
        <v>599.44610999999998</v>
      </c>
      <c r="DX24" s="43">
        <f t="shared" si="44"/>
        <v>100</v>
      </c>
      <c r="DY24" s="42">
        <f>('[4]Проверочная  таблица_I  часть'!EX22+'[4]Проверочная  таблица_I  часть'!FF22)/1000</f>
        <v>0</v>
      </c>
      <c r="DZ24" s="42">
        <f>('[4]Проверочная  таблица_I  часть'!FB22+'[4]Проверочная  таблица_I  часть'!FJ22)/1000</f>
        <v>0</v>
      </c>
      <c r="EA24" s="43">
        <f t="shared" si="45"/>
        <v>0</v>
      </c>
      <c r="EB24" s="42">
        <f>('[4]Проверочная  таблица_I  часть'!EY22+'[4]Проверочная  таблица_I  часть'!FG22)/1000</f>
        <v>40077.006000000001</v>
      </c>
      <c r="EC24" s="42">
        <f>('[4]Проверочная  таблица_I  часть'!FC22+'[4]Проверочная  таблица_I  часть'!FK22)/1000</f>
        <v>40069.484480000006</v>
      </c>
      <c r="ED24" s="43">
        <f t="shared" si="46"/>
        <v>99.981232330578791</v>
      </c>
      <c r="EE24" s="42">
        <f>('[4]Проверочная  таблица_I  часть'!EZ22+'[4]Проверочная  таблица_I  часть'!FH22)/1000</f>
        <v>4285.4589999999998</v>
      </c>
      <c r="EF24" s="42">
        <f>('[4]Проверочная  таблица_I  часть'!FD22+'[4]Проверочная  таблица_I  часть'!FL22)/1000</f>
        <v>4283.3089300000001</v>
      </c>
      <c r="EG24" s="43">
        <f t="shared" si="47"/>
        <v>99.949828711463581</v>
      </c>
      <c r="EH24" s="42">
        <f>('[4]Прочая  субсидия_БП'!AX18+'[4]Прочая  субсидия_МР  и  ГО'!AH18)/1000</f>
        <v>311.53800000000001</v>
      </c>
      <c r="EI24" s="42">
        <f>('[4]Прочая  субсидия_БП'!AY18+'[4]Прочая  субсидия_МР  и  ГО'!AI18)/1000</f>
        <v>311.53800000000001</v>
      </c>
      <c r="EJ24" s="43">
        <f t="shared" si="48"/>
        <v>100</v>
      </c>
      <c r="EK24" s="42">
        <f>'[4]Прочая  субсидия_БП'!BD18/1000</f>
        <v>0</v>
      </c>
      <c r="EL24" s="42">
        <f>'[4]Прочая  субсидия_БП'!BE18/1000</f>
        <v>0</v>
      </c>
      <c r="EM24" s="43">
        <f t="shared" si="49"/>
        <v>0</v>
      </c>
      <c r="EN24" s="42">
        <f>('[4]Прочая  субсидия_МР  и  ГО'!AL18+'[4]Прочая  субсидия_БП'!BJ18)/1000</f>
        <v>0</v>
      </c>
      <c r="EO24" s="42">
        <f>('[4]Прочая  субсидия_МР  и  ГО'!AM18+'[4]Прочая  субсидия_БП'!BK18)/1000</f>
        <v>0</v>
      </c>
      <c r="EP24" s="43">
        <f t="shared" si="50"/>
        <v>0</v>
      </c>
      <c r="EQ24" s="42">
        <f>('[4]Прочая  субсидия_БП'!BP18+'[4]Прочая  субсидия_МР  и  ГО'!AN18)/1000</f>
        <v>182.38215</v>
      </c>
      <c r="ER24" s="42">
        <f>('[4]Прочая  субсидия_БП'!BQ18+'[4]Прочая  субсидия_МР  и  ГО'!AO18)/1000</f>
        <v>178.89939000000001</v>
      </c>
      <c r="ES24" s="43">
        <f t="shared" si="51"/>
        <v>98.090405228801174</v>
      </c>
      <c r="ET24" s="42">
        <f>('[4]Прочая  субсидия_БП'!BV18+'[4]Прочая  субсидия_МР  и  ГО'!AP18)/1000</f>
        <v>489.27780999999993</v>
      </c>
      <c r="EU24" s="42">
        <f>('[4]Прочая  субсидия_БП'!BW18+'[4]Прочая  субсидия_МР  и  ГО'!AQ18)/1000</f>
        <v>489.27780999999993</v>
      </c>
      <c r="EV24" s="43">
        <f t="shared" si="52"/>
        <v>100</v>
      </c>
      <c r="EW24" s="42">
        <f>'[4]Прочая  субсидия_БП'!CB18/1000</f>
        <v>119.71825</v>
      </c>
      <c r="EX24" s="42">
        <f>'[4]Прочая  субсидия_БП'!CC18/1000</f>
        <v>119.71825</v>
      </c>
      <c r="EY24" s="43">
        <f t="shared" si="53"/>
        <v>100</v>
      </c>
      <c r="EZ24" s="42">
        <f>'[4]Проверочная  таблица_II  часть'!ET22/1000</f>
        <v>36699.125030000003</v>
      </c>
      <c r="FA24" s="42">
        <f>'[4]Проверочная  таблица_II  часть'!EU22/1000</f>
        <v>36699.125030000003</v>
      </c>
      <c r="FB24" s="43">
        <f t="shared" si="54"/>
        <v>100</v>
      </c>
    </row>
    <row r="25" spans="1:158" ht="21.75" customHeight="1" x14ac:dyDescent="0.25">
      <c r="A25" s="35" t="s">
        <v>221</v>
      </c>
      <c r="B25" s="44">
        <f t="shared" si="0"/>
        <v>133851.18626999998</v>
      </c>
      <c r="C25" s="45">
        <f t="shared" si="1"/>
        <v>133646.23475999996</v>
      </c>
      <c r="D25" s="46">
        <f>'[3]Исполнение для администрации_КБ'!Q25</f>
        <v>133851.18627000001</v>
      </c>
      <c r="E25" s="47">
        <f t="shared" si="2"/>
        <v>0</v>
      </c>
      <c r="F25" s="47">
        <f>'[3]Исполнение для администрации_КБ'!R25</f>
        <v>133646.23475999999</v>
      </c>
      <c r="G25" s="47">
        <f t="shared" si="3"/>
        <v>0</v>
      </c>
      <c r="H25" s="48">
        <f t="shared" si="4"/>
        <v>99.846881065673486</v>
      </c>
      <c r="I25" s="41">
        <f>('[4]Проверочная  таблица_I  часть'!GT23+'[4]Проверочная  таблица_I  часть'!GU23)/1000</f>
        <v>0</v>
      </c>
      <c r="J25" s="42">
        <f>('[4]Проверочная  таблица_I  часть'!GW23+'[4]Проверочная  таблица_I  часть'!GX23)/1000</f>
        <v>0</v>
      </c>
      <c r="K25" s="43">
        <f t="shared" si="5"/>
        <v>0</v>
      </c>
      <c r="L25" s="42">
        <f>('[4]Прочая  субсидия_МР  и  ГО'!D19)/1000</f>
        <v>104</v>
      </c>
      <c r="M25" s="42">
        <f>('[4]Прочая  субсидия_МР  и  ГО'!E19)/1000</f>
        <v>104</v>
      </c>
      <c r="N25" s="43">
        <f t="shared" si="6"/>
        <v>100</v>
      </c>
      <c r="O25" s="42">
        <f>('[4]Проверочная  таблица_I  часть'!BH23+'[4]Проверочная  таблица_I  часть'!BI23)/1000</f>
        <v>0</v>
      </c>
      <c r="P25" s="42">
        <f>('[4]Проверочная  таблица_I  часть'!BY23+'[4]Проверочная  таблица_I  часть'!BZ23)/1000</f>
        <v>0</v>
      </c>
      <c r="Q25" s="43">
        <f t="shared" si="7"/>
        <v>0</v>
      </c>
      <c r="R25" s="42">
        <f>'[4]Прочая  субсидия_МР  и  ГО'!F19/1000</f>
        <v>0</v>
      </c>
      <c r="S25" s="42">
        <f>'[4]Прочая  субсидия_МР  и  ГО'!G19/1000</f>
        <v>0</v>
      </c>
      <c r="T25" s="43">
        <f t="shared" si="8"/>
        <v>0</v>
      </c>
      <c r="U25" s="42">
        <f>'[4]Проверочная  таблица_I  часть'!GY23/1000</f>
        <v>1043.2614699999999</v>
      </c>
      <c r="V25" s="42">
        <f>'[4]Проверочная  таблица_I  часть'!HB23/1000</f>
        <v>1043.2614699999999</v>
      </c>
      <c r="W25" s="43">
        <f t="shared" si="9"/>
        <v>100</v>
      </c>
      <c r="X25" s="42">
        <f>'[4]Прочая  субсидия_МР  и  ГО'!H19/1000</f>
        <v>91.0792</v>
      </c>
      <c r="Y25" s="42">
        <f>'[4]Прочая  субсидия_МР  и  ГО'!I19/1000</f>
        <v>91.0792</v>
      </c>
      <c r="Z25" s="43">
        <f t="shared" si="10"/>
        <v>100</v>
      </c>
      <c r="AA25" s="42">
        <f>('[4]Проверочная  таблица_II  часть'!AE23+'[4]Проверочная  таблица_II  часть'!AF23)/1000</f>
        <v>0</v>
      </c>
      <c r="AB25" s="42">
        <f>('[4]Проверочная  таблица_II  часть'!AI23+'[4]Проверочная  таблица_II  часть'!AJ23)/1000</f>
        <v>0</v>
      </c>
      <c r="AC25" s="43">
        <f t="shared" si="11"/>
        <v>0</v>
      </c>
      <c r="AD25" s="42">
        <f>'[4]Проверочная  таблица_II  часть'!AG23/1000</f>
        <v>0</v>
      </c>
      <c r="AE25" s="42">
        <f>'[4]Проверочная  таблица_II  часть'!AK23/1000</f>
        <v>0</v>
      </c>
      <c r="AF25" s="43">
        <f t="shared" si="12"/>
        <v>0</v>
      </c>
      <c r="AG25" s="42">
        <f>('[4]Проверочная  таблица_I  часть'!HF23+'[4]Проверочная  таблица_I  часть'!HG23+'[4]Проверочная  таблица_I  часть'!HT23+'[4]Проверочная  таблица_I  часть'!HU23)/1000</f>
        <v>0</v>
      </c>
      <c r="AH25" s="42">
        <f>('[4]Проверочная  таблица_I  часть'!HM23+'[4]Проверочная  таблица_I  часть'!HN23+'[4]Проверочная  таблица_I  часть'!IA23+'[4]Проверочная  таблица_I  часть'!IB23)/1000</f>
        <v>0</v>
      </c>
      <c r="AI25" s="43">
        <f t="shared" si="13"/>
        <v>0</v>
      </c>
      <c r="AJ25" s="42">
        <f>('[4]Прочая  субсидия_МР  и  ГО'!J19+'[4]Прочая  субсидия_БП'!H19)/1000</f>
        <v>5.04</v>
      </c>
      <c r="AK25" s="42">
        <f>('[4]Прочая  субсидия_МР  и  ГО'!K19+'[4]Прочая  субсидия_БП'!I19)/1000</f>
        <v>5.04</v>
      </c>
      <c r="AL25" s="43">
        <f t="shared" si="14"/>
        <v>100</v>
      </c>
      <c r="AM25" s="42">
        <f>('[4]Проверочная  таблица_I  часть'!BJ23+'[4]Проверочная  таблица_I  часть'!CP23)/1000</f>
        <v>0</v>
      </c>
      <c r="AN25" s="42">
        <f>('[4]Проверочная  таблица_I  часть'!CA23+'[4]Проверочная  таблица_I  часть'!CZ23)/1000</f>
        <v>0</v>
      </c>
      <c r="AO25" s="43">
        <f t="shared" si="15"/>
        <v>0</v>
      </c>
      <c r="AP25" s="42">
        <f>('[4]Проверочная  таблица_I  часть'!HV23+'[4]Проверочная  таблица_I  часть'!HW23+'[4]Проверочная  таблица_I  часть'!HH23+'[4]Проверочная  таблица_I  часть'!HI23)/1000</f>
        <v>104.23507999999998</v>
      </c>
      <c r="AQ25" s="42">
        <f>('[4]Проверочная  таблица_I  часть'!HO23+'[4]Проверочная  таблица_I  часть'!HP23+'[4]Проверочная  таблица_I  часть'!IC23+'[4]Проверочная  таблица_I  часть'!ID23)/1000</f>
        <v>104.23507999999998</v>
      </c>
      <c r="AR25" s="43">
        <f t="shared" si="16"/>
        <v>100</v>
      </c>
      <c r="AS25" s="42">
        <f>('[4]Проверочная  таблица_I  часть'!HJ23+'[4]Проверочная  таблица_I  часть'!HK23+'[4]Проверочная  таблица_I  часть'!HX23+'[4]Проверочная  таблица_I  часть'!HY23)/1000</f>
        <v>27.394590000000001</v>
      </c>
      <c r="AT25" s="42">
        <f>('[4]Проверочная  таблица_I  часть'!IE23+'[4]Проверочная  таблица_I  часть'!IF23+'[4]Проверочная  таблица_I  часть'!HQ23+'[4]Проверочная  таблица_I  часть'!HR23)/1000</f>
        <v>27.394590000000001</v>
      </c>
      <c r="AU25" s="43">
        <f t="shared" si="17"/>
        <v>100</v>
      </c>
      <c r="AV25" s="42">
        <f>('[4]Проверочная  таблица_II  часть'!CX23+'[4]Проверочная  таблица_II  часть'!DD23)/1000</f>
        <v>1396.21604</v>
      </c>
      <c r="AW25" s="42">
        <f>('[4]Проверочная  таблица_II  часть'!DA23+'[4]Проверочная  таблица_II  часть'!DG23)/1000</f>
        <v>1396.21604</v>
      </c>
      <c r="AX25" s="43">
        <f t="shared" si="18"/>
        <v>100</v>
      </c>
      <c r="AY25" s="42">
        <f>'[4]Прочая  субсидия_МР  и  ГО'!L19/1000</f>
        <v>0</v>
      </c>
      <c r="AZ25" s="42">
        <f>'[4]Прочая  субсидия_МР  и  ГО'!M19/1000</f>
        <v>0</v>
      </c>
      <c r="BA25" s="43">
        <f t="shared" si="19"/>
        <v>0</v>
      </c>
      <c r="BB25" s="42">
        <f>'[4]Прочая  субсидия_МР  и  ГО'!N19/1000</f>
        <v>0</v>
      </c>
      <c r="BC25" s="42">
        <f>'[4]Прочая  субсидия_МР  и  ГО'!O19/1000</f>
        <v>0</v>
      </c>
      <c r="BD25" s="43">
        <f t="shared" si="20"/>
        <v>0</v>
      </c>
      <c r="BE25" s="42">
        <f>('[4]Прочая  субсидия_МР  и  ГО'!P19+'[4]Прочая  субсидия_БП'!N19)/1000</f>
        <v>0</v>
      </c>
      <c r="BF25" s="42">
        <f>('[4]Прочая  субсидия_МР  и  ГО'!Q19+'[4]Прочая  субсидия_БП'!O19)/1000</f>
        <v>0</v>
      </c>
      <c r="BG25" s="43">
        <f t="shared" si="21"/>
        <v>0</v>
      </c>
      <c r="BH25" s="42">
        <f>('[4]Проверочная  таблица_I  часть'!BK23+'[4]Проверочная  таблица_I  часть'!BL23)/1000</f>
        <v>0</v>
      </c>
      <c r="BI25" s="42">
        <f>('[4]Проверочная  таблица_I  часть'!CB23+'[4]Проверочная  таблица_I  часть'!CC23)/1000</f>
        <v>0</v>
      </c>
      <c r="BJ25" s="43">
        <f t="shared" si="22"/>
        <v>0</v>
      </c>
      <c r="BK25" s="42">
        <f>('[4]Проверочная  таблица_I  часть'!BM23+'[4]Проверочная  таблица_I  часть'!CQ23+'[4]Прочая  субсидия_МР  и  ГО'!R19+'[4]Прочая  субсидия_БП'!T19)/1000</f>
        <v>11491.446</v>
      </c>
      <c r="BL25" s="42">
        <f>('[4]Проверочная  таблица_I  часть'!CD23+'[4]Проверочная  таблица_I  часть'!DA23+'[4]Прочая  субсидия_МР  и  ГО'!S19+'[4]Прочая  субсидия_БП'!U19)/1000</f>
        <v>11491.444</v>
      </c>
      <c r="BM25" s="43">
        <f t="shared" si="23"/>
        <v>99.999982595749913</v>
      </c>
      <c r="BN25" s="42">
        <f>('[4]Проверочная  таблица_I  часть'!GK23+'[4]Проверочная  таблица_I  часть'!GM23)/1000</f>
        <v>0</v>
      </c>
      <c r="BO25" s="42">
        <f>('[4]Проверочная  таблица_I  часть'!GN23+'[4]Проверочная  таблица_I  часть'!GL23)/1000</f>
        <v>0</v>
      </c>
      <c r="BP25" s="43">
        <f t="shared" si="24"/>
        <v>0</v>
      </c>
      <c r="BQ25" s="42">
        <f>('[4]Прочая  субсидия_МР  и  ГО'!T19+'[4]Прочая  субсидия_БП'!Z19)/1000</f>
        <v>4700</v>
      </c>
      <c r="BR25" s="42">
        <f>('[4]Прочая  субсидия_МР  и  ГО'!U19+'[4]Прочая  субсидия_БП'!AA19)/1000</f>
        <v>4700</v>
      </c>
      <c r="BS25" s="43">
        <f t="shared" si="25"/>
        <v>100</v>
      </c>
      <c r="BT25" s="42">
        <f>('[4]Проверочная  таблица_II  часть'!BK23+'[4]Проверочная  таблица_II  часть'!BL23+'[4]Проверочная  таблица_II  часть'!BU23+'[4]Проверочная  таблица_II  часть'!BV23)/1000</f>
        <v>2248.68469</v>
      </c>
      <c r="BU25" s="42">
        <f>('[4]Проверочная  таблица_II  часть'!BP23+'[4]Проверочная  таблица_II  часть'!BQ23+'[4]Проверочная  таблица_II  часть'!BZ23+'[4]Проверочная  таблица_II  часть'!CA23)/1000</f>
        <v>2248.68469</v>
      </c>
      <c r="BV25" s="43">
        <f t="shared" si="26"/>
        <v>100</v>
      </c>
      <c r="BW25" s="42">
        <f>('[4]Проверочная  таблица_II  часть'!BM23+'[4]Проверочная  таблица_II  часть'!BN23+'[4]Проверочная  таблица_II  часть'!BW23+'[4]Проверочная  таблица_II  часть'!BX23)/1000</f>
        <v>0</v>
      </c>
      <c r="BX25" s="42">
        <f>('[4]Проверочная  таблица_II  часть'!BR23+'[4]Проверочная  таблица_II  часть'!BS23+'[4]Проверочная  таблица_II  часть'!CB23+'[4]Проверочная  таблица_II  часть'!CC23)/1000</f>
        <v>0</v>
      </c>
      <c r="BY25" s="43">
        <f t="shared" si="27"/>
        <v>0</v>
      </c>
      <c r="BZ25" s="42">
        <f>('[4]Проверочная  таблица_II  часть'!DV23+'[4]Проверочная  таблица_II  часть'!EB23)/1000</f>
        <v>0</v>
      </c>
      <c r="CA25" s="42">
        <f>('[4]Проверочная  таблица_II  часть'!DY23+'[4]Проверочная  таблица_II  часть'!EE23)/1000</f>
        <v>0</v>
      </c>
      <c r="CB25" s="43">
        <f t="shared" si="28"/>
        <v>0</v>
      </c>
      <c r="CC25" s="42">
        <f>('[4]Прочая  субсидия_БП'!AF19+'[4]Прочая  субсидия_МР  и  ГО'!V19)/1000</f>
        <v>448</v>
      </c>
      <c r="CD25" s="42">
        <f>('[4]Прочая  субсидия_БП'!AG19+'[4]Прочая  субсидия_МР  и  ГО'!W19)/1000</f>
        <v>448</v>
      </c>
      <c r="CE25" s="43">
        <f t="shared" si="29"/>
        <v>100</v>
      </c>
      <c r="CF25" s="42">
        <f>'[4]Прочая  субсидия_МР  и  ГО'!X19/1000</f>
        <v>0</v>
      </c>
      <c r="CG25" s="42">
        <f>'[4]Прочая  субсидия_МР  и  ГО'!Y19/1000</f>
        <v>0</v>
      </c>
      <c r="CH25" s="43">
        <f t="shared" si="30"/>
        <v>0</v>
      </c>
      <c r="CI25" s="42">
        <f>('[4]Прочая  субсидия_МР  и  ГО'!Z19+'[4]Прочая  субсидия_БП'!AL19)/1000</f>
        <v>0</v>
      </c>
      <c r="CJ25" s="42">
        <f>('[4]Прочая  субсидия_МР  и  ГО'!AA19+'[4]Прочая  субсидия_БП'!AM19)/1000</f>
        <v>0</v>
      </c>
      <c r="CK25" s="43">
        <f t="shared" si="31"/>
        <v>0</v>
      </c>
      <c r="CL25" s="42">
        <f>'[4]Проверочная  таблица_II  часть'!AM23/1000</f>
        <v>200.74975000000001</v>
      </c>
      <c r="CM25" s="42">
        <f>'[4]Проверочная  таблица_II  часть'!AP23/1000</f>
        <v>200.74975000000001</v>
      </c>
      <c r="CN25" s="43">
        <f t="shared" si="32"/>
        <v>100</v>
      </c>
      <c r="CO25" s="42">
        <f>('[4]Проверочная  таблица_I  часть'!BN23+'[4]Проверочная  таблица_I  часть'!BO23)/1000</f>
        <v>0</v>
      </c>
      <c r="CP25" s="42">
        <f>('[4]Проверочная  таблица_I  часть'!CE23+'[4]Проверочная  таблица_I  часть'!CF23)/1000</f>
        <v>0</v>
      </c>
      <c r="CQ25" s="43">
        <f t="shared" si="33"/>
        <v>0</v>
      </c>
      <c r="CR25" s="42">
        <f>'[4]Проверочная  таблица_I  часть'!BP23/1000</f>
        <v>0</v>
      </c>
      <c r="CS25" s="42">
        <f>'[4]Проверочная  таблица_I  часть'!CG23/1000</f>
        <v>0</v>
      </c>
      <c r="CT25" s="43">
        <f t="shared" si="34"/>
        <v>0</v>
      </c>
      <c r="CU25" s="42">
        <f>('[4]Проверочная  таблица_II  часть'!AT23+'[4]Проверочная  таблица_II  часть'!AS23)/1000</f>
        <v>0</v>
      </c>
      <c r="CV25" s="42">
        <f>('[4]Проверочная  таблица_II  часть'!AW23+'[4]Проверочная  таблица_II  часть'!AV23)/1000</f>
        <v>0</v>
      </c>
      <c r="CW25" s="43">
        <f t="shared" si="35"/>
        <v>0</v>
      </c>
      <c r="CX25" s="42">
        <f>('[4]Прочая  субсидия_МР  и  ГО'!AB19+'[4]Прочая  субсидия_БП'!AR19)/1000</f>
        <v>906.75</v>
      </c>
      <c r="CY25" s="42">
        <f>('[4]Прочая  субсидия_МР  и  ГО'!AC19+'[4]Прочая  субсидия_БП'!AS19)/1000</f>
        <v>831.08361000000002</v>
      </c>
      <c r="CZ25" s="43">
        <f t="shared" si="36"/>
        <v>91.655209263854431</v>
      </c>
      <c r="DA25" s="42">
        <f>'[4]Прочая  субсидия_МР  и  ГО'!AD19/1000</f>
        <v>0</v>
      </c>
      <c r="DB25" s="42">
        <f>'[4]Прочая  субсидия_МР  и  ГО'!AE19/1000</f>
        <v>0</v>
      </c>
      <c r="DC25" s="43">
        <f t="shared" si="37"/>
        <v>0</v>
      </c>
      <c r="DD25" s="42">
        <f>('[4]Проверочная  таблица_I  часть'!CR23+'[4]Проверочная  таблица_I  часть'!CS23)/1000</f>
        <v>0</v>
      </c>
      <c r="DE25" s="42">
        <f>('[4]Проверочная  таблица_I  часть'!DB23+'[4]Проверочная  таблица_I  часть'!DC23)/1000</f>
        <v>0</v>
      </c>
      <c r="DF25" s="43">
        <f t="shared" si="38"/>
        <v>0</v>
      </c>
      <c r="DG25" s="42">
        <f>('[4]Проверочная  таблица_I  часть'!AP23+'[4]Проверочная  таблица_I  часть'!AQ23)/1000</f>
        <v>0</v>
      </c>
      <c r="DH25" s="42">
        <f>('[4]Проверочная  таблица_I  часть'!AS23+'[4]Проверочная  таблица_I  часть'!AT23)/1000</f>
        <v>0</v>
      </c>
      <c r="DI25" s="43">
        <f t="shared" si="39"/>
        <v>0</v>
      </c>
      <c r="DJ25" s="42">
        <f>('[4]Проверочная  таблица_I  часть'!BQ23+'[4]Проверочная  таблица_I  часть'!BR23)/1000</f>
        <v>55000</v>
      </c>
      <c r="DK25" s="42">
        <f>('[4]Проверочная  таблица_I  часть'!CH23+'[4]Проверочная  таблица_I  часть'!CI23)/1000</f>
        <v>55000</v>
      </c>
      <c r="DL25" s="43">
        <f t="shared" si="40"/>
        <v>100</v>
      </c>
      <c r="DM25" s="42">
        <f>('[4]Проверочная  таблица_I  часть'!CT23+'[4]Проверочная  таблица_I  часть'!CU23)/1000</f>
        <v>0</v>
      </c>
      <c r="DN25" s="42">
        <f>('[4]Проверочная  таблица_I  часть'!DD23+'[4]Проверочная  таблица_I  часть'!DE23)/1000</f>
        <v>0</v>
      </c>
      <c r="DO25" s="43">
        <f t="shared" si="41"/>
        <v>0</v>
      </c>
      <c r="DP25" s="42">
        <f>('[4]Проверочная  таблица_I  часть'!BS23+'[4]Проверочная  таблица_I  часть'!BT23)/1000</f>
        <v>0</v>
      </c>
      <c r="DQ25" s="42">
        <f>('[4]Проверочная  таблица_I  часть'!CJ23+'[4]Проверочная  таблица_I  часть'!CK23)/1000</f>
        <v>0</v>
      </c>
      <c r="DR25" s="43">
        <f t="shared" si="42"/>
        <v>0</v>
      </c>
      <c r="DS25" s="42">
        <f>('[4]Проверочная  таблица_I  часть'!BV23+'[4]Проверочная  таблица_I  часть'!CW23+'[4]Проверочная  таблица_I  часть'!BW23+'[4]Проверочная  таблица_I  часть'!CX23)/1000</f>
        <v>0</v>
      </c>
      <c r="DT25" s="42">
        <f>('[4]Проверочная  таблица_I  часть'!CM23+'[4]Проверочная  таблица_I  часть'!DG23+'[4]Проверочная  таблица_I  часть'!DH23+'[4]Проверочная  таблица_I  часть'!CN23)/1000</f>
        <v>0</v>
      </c>
      <c r="DU25" s="43">
        <f t="shared" si="43"/>
        <v>0</v>
      </c>
      <c r="DV25" s="42">
        <f>'[4]Прочая  субсидия_МР  и  ГО'!AF19/1000</f>
        <v>370.70238000000001</v>
      </c>
      <c r="DW25" s="42">
        <f>'[4]Прочая  субсидия_МР  и  ГО'!AG19/1000</f>
        <v>370.70238000000001</v>
      </c>
      <c r="DX25" s="43">
        <f t="shared" si="44"/>
        <v>100</v>
      </c>
      <c r="DY25" s="42">
        <f>('[4]Проверочная  таблица_I  часть'!EX23+'[4]Проверочная  таблица_I  часть'!FF23)/1000</f>
        <v>15396.576210000001</v>
      </c>
      <c r="DZ25" s="42">
        <f>('[4]Проверочная  таблица_I  часть'!FB23+'[4]Проверочная  таблица_I  часть'!FJ23)/1000</f>
        <v>15396.576210000001</v>
      </c>
      <c r="EA25" s="43">
        <f t="shared" si="45"/>
        <v>100</v>
      </c>
      <c r="EB25" s="42">
        <f>('[4]Проверочная  таблица_I  часть'!EY23+'[4]Проверочная  таблица_I  часть'!FG23)/1000</f>
        <v>10277.541999999999</v>
      </c>
      <c r="EC25" s="42">
        <f>('[4]Проверочная  таблица_I  часть'!FC23+'[4]Проверочная  таблица_I  часть'!FK23)/1000</f>
        <v>10277.541999999999</v>
      </c>
      <c r="ED25" s="43">
        <f t="shared" si="46"/>
        <v>100</v>
      </c>
      <c r="EE25" s="42">
        <f>('[4]Проверочная  таблица_I  часть'!EZ23+'[4]Проверочная  таблица_I  часть'!FH23)/1000</f>
        <v>3035.3449999999998</v>
      </c>
      <c r="EF25" s="42">
        <f>('[4]Проверочная  таблица_I  часть'!FD23+'[4]Проверочная  таблица_I  часть'!FL23)/1000</f>
        <v>2910.4946400000003</v>
      </c>
      <c r="EG25" s="43">
        <f t="shared" si="47"/>
        <v>95.88678189793913</v>
      </c>
      <c r="EH25" s="42">
        <f>('[4]Прочая  субсидия_БП'!AX19+'[4]Прочая  субсидия_МР  и  ГО'!AH19)/1000</f>
        <v>0</v>
      </c>
      <c r="EI25" s="42">
        <f>('[4]Прочая  субсидия_БП'!AY19+'[4]Прочая  субсидия_МР  и  ГО'!AI19)/1000</f>
        <v>0</v>
      </c>
      <c r="EJ25" s="43">
        <f t="shared" si="48"/>
        <v>0</v>
      </c>
      <c r="EK25" s="42">
        <f>'[4]Прочая  субсидия_БП'!BD19/1000</f>
        <v>0</v>
      </c>
      <c r="EL25" s="42">
        <f>'[4]Прочая  субсидия_БП'!BE19/1000</f>
        <v>0</v>
      </c>
      <c r="EM25" s="43">
        <f t="shared" si="49"/>
        <v>0</v>
      </c>
      <c r="EN25" s="42">
        <f>('[4]Прочая  субсидия_МР  и  ГО'!AL19+'[4]Прочая  субсидия_БП'!BJ19)/1000</f>
        <v>1151.0435799999998</v>
      </c>
      <c r="EO25" s="42">
        <f>('[4]Прочая  субсидия_МР  и  ГО'!AM19+'[4]Прочая  субсидия_БП'!BK19)/1000</f>
        <v>1151.0435799999998</v>
      </c>
      <c r="EP25" s="43">
        <f t="shared" si="50"/>
        <v>100</v>
      </c>
      <c r="EQ25" s="42">
        <f>('[4]Прочая  субсидия_БП'!BP19+'[4]Прочая  субсидия_МР  и  ГО'!AN19)/1000</f>
        <v>99.007450000000006</v>
      </c>
      <c r="ER25" s="42">
        <f>('[4]Прочая  субсидия_БП'!BQ19+'[4]Прочая  субсидия_МР  и  ГО'!AO19)/1000</f>
        <v>94.574690000000004</v>
      </c>
      <c r="ES25" s="43">
        <f t="shared" si="51"/>
        <v>95.522801566952779</v>
      </c>
      <c r="ET25" s="42">
        <f>('[4]Прочая  субсидия_БП'!BV19+'[4]Прочая  субсидия_МР  и  ГО'!AP19)/1000</f>
        <v>481.98692</v>
      </c>
      <c r="EU25" s="42">
        <f>('[4]Прочая  субсидия_БП'!BW19+'[4]Прочая  субсидия_МР  и  ГО'!AQ19)/1000</f>
        <v>481.98692</v>
      </c>
      <c r="EV25" s="43">
        <f t="shared" si="52"/>
        <v>100</v>
      </c>
      <c r="EW25" s="42">
        <f>'[4]Прочая  субсидия_БП'!CB19/1000</f>
        <v>70.422499999999999</v>
      </c>
      <c r="EX25" s="42">
        <f>'[4]Прочая  субсидия_БП'!CC19/1000</f>
        <v>70.422499999999999</v>
      </c>
      <c r="EY25" s="43">
        <f t="shared" si="53"/>
        <v>100</v>
      </c>
      <c r="EZ25" s="42">
        <f>'[4]Проверочная  таблица_II  часть'!ET23/1000</f>
        <v>25201.703409999995</v>
      </c>
      <c r="FA25" s="42">
        <f>'[4]Проверочная  таблица_II  часть'!EU23/1000</f>
        <v>25201.703410000002</v>
      </c>
      <c r="FB25" s="43">
        <f t="shared" si="54"/>
        <v>100.00000000000003</v>
      </c>
    </row>
    <row r="26" spans="1:158" ht="21.75" customHeight="1" x14ac:dyDescent="0.25">
      <c r="A26" s="35" t="s">
        <v>222</v>
      </c>
      <c r="B26" s="44">
        <f t="shared" si="0"/>
        <v>126281.43981999999</v>
      </c>
      <c r="C26" s="45">
        <f t="shared" si="1"/>
        <v>120427.78936000001</v>
      </c>
      <c r="D26" s="46">
        <f>'[3]Исполнение для администрации_КБ'!Q26</f>
        <v>126281.43982000001</v>
      </c>
      <c r="E26" s="47">
        <f t="shared" si="2"/>
        <v>0</v>
      </c>
      <c r="F26" s="47">
        <f>'[3]Исполнение для администрации_КБ'!R26</f>
        <v>120427.78936000001</v>
      </c>
      <c r="G26" s="47">
        <f t="shared" si="3"/>
        <v>0</v>
      </c>
      <c r="H26" s="48">
        <f t="shared" si="4"/>
        <v>95.364599525992347</v>
      </c>
      <c r="I26" s="41">
        <f>('[4]Проверочная  таблица_I  часть'!GT24+'[4]Проверочная  таблица_I  часть'!GU24)/1000</f>
        <v>1200</v>
      </c>
      <c r="J26" s="42">
        <f>('[4]Проверочная  таблица_I  часть'!GW24+'[4]Проверочная  таблица_I  часть'!GX24)/1000</f>
        <v>1200</v>
      </c>
      <c r="K26" s="43">
        <f t="shared" si="5"/>
        <v>100</v>
      </c>
      <c r="L26" s="42">
        <f>('[4]Прочая  субсидия_МР  и  ГО'!D20)/1000</f>
        <v>259</v>
      </c>
      <c r="M26" s="42">
        <f>('[4]Прочая  субсидия_МР  и  ГО'!E20)/1000</f>
        <v>259</v>
      </c>
      <c r="N26" s="43">
        <f t="shared" si="6"/>
        <v>100</v>
      </c>
      <c r="O26" s="42">
        <f>('[4]Проверочная  таблица_I  часть'!BH24+'[4]Проверочная  таблица_I  часть'!BI24)/1000</f>
        <v>0</v>
      </c>
      <c r="P26" s="42">
        <f>('[4]Проверочная  таблица_I  часть'!BY24+'[4]Проверочная  таблица_I  часть'!BZ24)/1000</f>
        <v>0</v>
      </c>
      <c r="Q26" s="43">
        <f t="shared" si="7"/>
        <v>0</v>
      </c>
      <c r="R26" s="42">
        <f>'[4]Прочая  субсидия_МР  и  ГО'!F20/1000</f>
        <v>0</v>
      </c>
      <c r="S26" s="42">
        <f>'[4]Прочая  субсидия_МР  и  ГО'!G20/1000</f>
        <v>0</v>
      </c>
      <c r="T26" s="43">
        <f t="shared" si="8"/>
        <v>0</v>
      </c>
      <c r="U26" s="42">
        <f>'[4]Проверочная  таблица_I  часть'!GY24/1000</f>
        <v>1043.2834700000001</v>
      </c>
      <c r="V26" s="42">
        <f>'[4]Проверочная  таблица_I  часть'!HB24/1000</f>
        <v>1043.2834700000001</v>
      </c>
      <c r="W26" s="43">
        <f t="shared" si="9"/>
        <v>100</v>
      </c>
      <c r="X26" s="42">
        <f>'[4]Прочая  субсидия_МР  и  ГО'!H20/1000</f>
        <v>107.152</v>
      </c>
      <c r="Y26" s="42">
        <f>'[4]Прочая  субсидия_МР  и  ГО'!I20/1000</f>
        <v>107.152</v>
      </c>
      <c r="Z26" s="43">
        <f t="shared" si="10"/>
        <v>100</v>
      </c>
      <c r="AA26" s="42">
        <f>('[4]Проверочная  таблица_II  часть'!AE24+'[4]Проверочная  таблица_II  часть'!AF24)/1000</f>
        <v>0</v>
      </c>
      <c r="AB26" s="42">
        <f>('[4]Проверочная  таблица_II  часть'!AI24+'[4]Проверочная  таблица_II  часть'!AJ24)/1000</f>
        <v>0</v>
      </c>
      <c r="AC26" s="43">
        <f t="shared" si="11"/>
        <v>0</v>
      </c>
      <c r="AD26" s="42">
        <f>'[4]Проверочная  таблица_II  часть'!AG24/1000</f>
        <v>0</v>
      </c>
      <c r="AE26" s="42">
        <f>'[4]Проверочная  таблица_II  часть'!AK24/1000</f>
        <v>0</v>
      </c>
      <c r="AF26" s="43">
        <f t="shared" si="12"/>
        <v>0</v>
      </c>
      <c r="AG26" s="42">
        <f>('[4]Проверочная  таблица_I  часть'!HF24+'[4]Проверочная  таблица_I  часть'!HG24+'[4]Проверочная  таблица_I  часть'!HT24+'[4]Проверочная  таблица_I  часть'!HU24)/1000</f>
        <v>0</v>
      </c>
      <c r="AH26" s="42">
        <f>('[4]Проверочная  таблица_I  часть'!HM24+'[4]Проверочная  таблица_I  часть'!HN24+'[4]Проверочная  таблица_I  часть'!IA24+'[4]Проверочная  таблица_I  часть'!IB24)/1000</f>
        <v>0</v>
      </c>
      <c r="AI26" s="43">
        <f t="shared" si="13"/>
        <v>0</v>
      </c>
      <c r="AJ26" s="42">
        <f>('[4]Прочая  субсидия_МР  и  ГО'!J20+'[4]Прочая  субсидия_БП'!H20)/1000</f>
        <v>5.04</v>
      </c>
      <c r="AK26" s="42">
        <f>('[4]Прочая  субсидия_МР  и  ГО'!K20+'[4]Прочая  субсидия_БП'!I20)/1000</f>
        <v>5.04</v>
      </c>
      <c r="AL26" s="43">
        <f t="shared" si="14"/>
        <v>100</v>
      </c>
      <c r="AM26" s="42">
        <f>('[4]Проверочная  таблица_I  часть'!BJ24+'[4]Проверочная  таблица_I  часть'!CP24)/1000</f>
        <v>15000</v>
      </c>
      <c r="AN26" s="42">
        <f>('[4]Проверочная  таблица_I  часть'!CA24+'[4]Проверочная  таблица_I  часть'!CZ24)/1000</f>
        <v>14209.561159999999</v>
      </c>
      <c r="AO26" s="43">
        <f t="shared" si="15"/>
        <v>94.730407733333337</v>
      </c>
      <c r="AP26" s="42">
        <f>('[4]Проверочная  таблица_I  часть'!HV24+'[4]Проверочная  таблица_I  часть'!HW24+'[4]Проверочная  таблица_I  часть'!HH24+'[4]Проверочная  таблица_I  часть'!HI24)/1000</f>
        <v>172.44193999999999</v>
      </c>
      <c r="AQ26" s="42">
        <f>('[4]Проверочная  таблица_I  часть'!HO24+'[4]Проверочная  таблица_I  часть'!HP24+'[4]Проверочная  таблица_I  часть'!IC24+'[4]Проверочная  таблица_I  часть'!ID24)/1000</f>
        <v>172.44193999999999</v>
      </c>
      <c r="AR26" s="43">
        <f t="shared" si="16"/>
        <v>100</v>
      </c>
      <c r="AS26" s="42">
        <f>('[4]Проверочная  таблица_I  часть'!HJ24+'[4]Проверочная  таблица_I  часть'!HK24+'[4]Проверочная  таблица_I  часть'!HX24+'[4]Проверочная  таблица_I  часть'!HY24)/1000</f>
        <v>13.697290000000001</v>
      </c>
      <c r="AT26" s="42">
        <f>('[4]Проверочная  таблица_I  часть'!IE24+'[4]Проверочная  таблица_I  часть'!IF24+'[4]Проверочная  таблица_I  часть'!HQ24+'[4]Проверочная  таблица_I  часть'!HR24)/1000</f>
        <v>13.697290000000001</v>
      </c>
      <c r="AU26" s="43">
        <f t="shared" si="17"/>
        <v>100</v>
      </c>
      <c r="AV26" s="42">
        <f>('[4]Проверочная  таблица_II  часть'!CX24+'[4]Проверочная  таблица_II  часть'!DD24)/1000</f>
        <v>1396.21604</v>
      </c>
      <c r="AW26" s="42">
        <f>('[4]Проверочная  таблица_II  часть'!DA24+'[4]Проверочная  таблица_II  часть'!DG24)/1000</f>
        <v>1396.21604</v>
      </c>
      <c r="AX26" s="43">
        <f t="shared" si="18"/>
        <v>100</v>
      </c>
      <c r="AY26" s="42">
        <f>'[4]Прочая  субсидия_МР  и  ГО'!L20/1000</f>
        <v>0</v>
      </c>
      <c r="AZ26" s="42">
        <f>'[4]Прочая  субсидия_МР  и  ГО'!M20/1000</f>
        <v>0</v>
      </c>
      <c r="BA26" s="43">
        <f t="shared" si="19"/>
        <v>0</v>
      </c>
      <c r="BB26" s="42">
        <f>'[4]Прочая  субсидия_МР  и  ГО'!N20/1000</f>
        <v>28.96557</v>
      </c>
      <c r="BC26" s="42">
        <f>'[4]Прочая  субсидия_МР  и  ГО'!O20/1000</f>
        <v>28.96557</v>
      </c>
      <c r="BD26" s="43">
        <f t="shared" si="20"/>
        <v>100</v>
      </c>
      <c r="BE26" s="42">
        <f>('[4]Прочая  субсидия_МР  и  ГО'!P20+'[4]Прочая  субсидия_БП'!N20)/1000</f>
        <v>2249.63</v>
      </c>
      <c r="BF26" s="42">
        <f>('[4]Прочая  субсидия_МР  и  ГО'!Q20+'[4]Прочая  субсидия_БП'!O20)/1000</f>
        <v>2249.63</v>
      </c>
      <c r="BG26" s="43">
        <f t="shared" si="21"/>
        <v>100</v>
      </c>
      <c r="BH26" s="42">
        <f>('[4]Проверочная  таблица_I  часть'!BK24+'[4]Проверочная  таблица_I  часть'!BL24)/1000</f>
        <v>0</v>
      </c>
      <c r="BI26" s="42">
        <f>('[4]Проверочная  таблица_I  часть'!CB24+'[4]Проверочная  таблица_I  часть'!CC24)/1000</f>
        <v>0</v>
      </c>
      <c r="BJ26" s="43">
        <f t="shared" si="22"/>
        <v>0</v>
      </c>
      <c r="BK26" s="42">
        <f>('[4]Проверочная  таблица_I  часть'!BM24+'[4]Проверочная  таблица_I  часть'!CQ24+'[4]Прочая  субсидия_МР  и  ГО'!R20+'[4]Прочая  субсидия_БП'!T20)/1000</f>
        <v>3223.3110000000001</v>
      </c>
      <c r="BL26" s="42">
        <f>('[4]Проверочная  таблица_I  часть'!CD24+'[4]Проверочная  таблица_I  часть'!DA24+'[4]Прочая  субсидия_МР  и  ГО'!S20+'[4]Прочая  субсидия_БП'!U20)/1000</f>
        <v>3223.3110000000001</v>
      </c>
      <c r="BM26" s="43">
        <f t="shared" si="23"/>
        <v>100</v>
      </c>
      <c r="BN26" s="42">
        <f>('[4]Проверочная  таблица_I  часть'!GK24+'[4]Проверочная  таблица_I  часть'!GM24)/1000</f>
        <v>0</v>
      </c>
      <c r="BO26" s="42">
        <f>('[4]Проверочная  таблица_I  часть'!GN24+'[4]Проверочная  таблица_I  часть'!GL24)/1000</f>
        <v>0</v>
      </c>
      <c r="BP26" s="43">
        <f t="shared" si="24"/>
        <v>0</v>
      </c>
      <c r="BQ26" s="42">
        <f>('[4]Прочая  субсидия_МР  и  ГО'!T20+'[4]Прочая  субсидия_БП'!Z20)/1000</f>
        <v>12248.655000000001</v>
      </c>
      <c r="BR26" s="42">
        <f>('[4]Прочая  субсидия_МР  и  ГО'!U20+'[4]Прочая  субсидия_БП'!AA20)/1000</f>
        <v>12248.655000000001</v>
      </c>
      <c r="BS26" s="43">
        <f t="shared" si="25"/>
        <v>100</v>
      </c>
      <c r="BT26" s="42">
        <f>('[4]Проверочная  таблица_II  часть'!BK24+'[4]Проверочная  таблица_II  часть'!BL24+'[4]Проверочная  таблица_II  часть'!BU24+'[4]Проверочная  таблица_II  часть'!BV24)/1000</f>
        <v>0</v>
      </c>
      <c r="BU26" s="42">
        <f>('[4]Проверочная  таблица_II  часть'!BP24+'[4]Проверочная  таблица_II  часть'!BQ24+'[4]Проверочная  таблица_II  часть'!BZ24+'[4]Проверочная  таблица_II  часть'!CA24)/1000</f>
        <v>0</v>
      </c>
      <c r="BV26" s="43">
        <f t="shared" si="26"/>
        <v>0</v>
      </c>
      <c r="BW26" s="42">
        <f>('[4]Проверочная  таблица_II  часть'!BM24+'[4]Проверочная  таблица_II  часть'!BN24+'[4]Проверочная  таблица_II  часть'!BW24+'[4]Проверочная  таблица_II  часть'!BX24)/1000</f>
        <v>10000</v>
      </c>
      <c r="BX26" s="42">
        <f>('[4]Проверочная  таблица_II  часть'!BR24+'[4]Проверочная  таблица_II  часть'!BS24+'[4]Проверочная  таблица_II  часть'!CB24+'[4]Проверочная  таблица_II  часть'!CC24)/1000</f>
        <v>10000</v>
      </c>
      <c r="BY26" s="43">
        <f t="shared" si="27"/>
        <v>100</v>
      </c>
      <c r="BZ26" s="42">
        <f>('[4]Проверочная  таблица_II  часть'!DV24+'[4]Проверочная  таблица_II  часть'!EB24)/1000</f>
        <v>0</v>
      </c>
      <c r="CA26" s="42">
        <f>('[4]Проверочная  таблица_II  часть'!DY24+'[4]Проверочная  таблица_II  часть'!EE24)/1000</f>
        <v>0</v>
      </c>
      <c r="CB26" s="43">
        <f t="shared" si="28"/>
        <v>0</v>
      </c>
      <c r="CC26" s="42">
        <f>('[4]Прочая  субсидия_БП'!AF20+'[4]Прочая  субсидия_МР  и  ГО'!V20)/1000</f>
        <v>5739.6</v>
      </c>
      <c r="CD26" s="42">
        <f>('[4]Прочая  субсидия_БП'!AG20+'[4]Прочая  субсидия_МР  и  ГО'!W20)/1000</f>
        <v>5439.6</v>
      </c>
      <c r="CE26" s="43">
        <f t="shared" si="29"/>
        <v>94.773154923688068</v>
      </c>
      <c r="CF26" s="42">
        <f>'[4]Прочая  субсидия_МР  и  ГО'!X20/1000</f>
        <v>190.14099999999999</v>
      </c>
      <c r="CG26" s="42">
        <f>'[4]Прочая  субсидия_МР  и  ГО'!Y20/1000</f>
        <v>190.14099999999999</v>
      </c>
      <c r="CH26" s="43">
        <f t="shared" si="30"/>
        <v>100</v>
      </c>
      <c r="CI26" s="42">
        <f>('[4]Прочая  субсидия_МР  и  ГО'!Z20+'[4]Прочая  субсидия_БП'!AL20)/1000</f>
        <v>0</v>
      </c>
      <c r="CJ26" s="42">
        <f>('[4]Прочая  субсидия_МР  и  ГО'!AA20+'[4]Прочая  субсидия_БП'!AM20)/1000</f>
        <v>0</v>
      </c>
      <c r="CK26" s="43">
        <f t="shared" si="31"/>
        <v>0</v>
      </c>
      <c r="CL26" s="42">
        <f>'[4]Проверочная  таблица_II  часть'!AM24/1000</f>
        <v>290.29912999999999</v>
      </c>
      <c r="CM26" s="42">
        <f>'[4]Проверочная  таблица_II  часть'!AP24/1000</f>
        <v>290.29912999999999</v>
      </c>
      <c r="CN26" s="43">
        <f t="shared" si="32"/>
        <v>100</v>
      </c>
      <c r="CO26" s="42">
        <f>('[4]Проверочная  таблица_I  часть'!BN24+'[4]Проверочная  таблица_I  часть'!BO24)/1000</f>
        <v>0</v>
      </c>
      <c r="CP26" s="42">
        <f>('[4]Проверочная  таблица_I  часть'!CE24+'[4]Проверочная  таблица_I  часть'!CF24)/1000</f>
        <v>0</v>
      </c>
      <c r="CQ26" s="43">
        <f t="shared" si="33"/>
        <v>0</v>
      </c>
      <c r="CR26" s="42">
        <f>'[4]Проверочная  таблица_I  часть'!BP24/1000</f>
        <v>0</v>
      </c>
      <c r="CS26" s="42">
        <f>'[4]Проверочная  таблица_I  часть'!CG24/1000</f>
        <v>0</v>
      </c>
      <c r="CT26" s="43">
        <f t="shared" si="34"/>
        <v>0</v>
      </c>
      <c r="CU26" s="42">
        <f>('[4]Проверочная  таблица_II  часть'!AT24+'[4]Проверочная  таблица_II  часть'!AS24)/1000</f>
        <v>0</v>
      </c>
      <c r="CV26" s="42">
        <f>('[4]Проверочная  таблица_II  часть'!AW24+'[4]Проверочная  таблица_II  часть'!AV24)/1000</f>
        <v>0</v>
      </c>
      <c r="CW26" s="43">
        <f t="shared" si="35"/>
        <v>0</v>
      </c>
      <c r="CX26" s="42">
        <f>('[4]Прочая  субсидия_МР  и  ГО'!AB20+'[4]Прочая  субсидия_БП'!AR20)/1000</f>
        <v>11807.188</v>
      </c>
      <c r="CY26" s="42">
        <f>('[4]Прочая  субсидия_МР  и  ГО'!AC20+'[4]Прочая  субсидия_БП'!AS20)/1000</f>
        <v>11761.42647</v>
      </c>
      <c r="CZ26" s="43">
        <f t="shared" si="36"/>
        <v>99.612426515102499</v>
      </c>
      <c r="DA26" s="42">
        <f>'[4]Прочая  субсидия_МР  и  ГО'!AD20/1000</f>
        <v>0</v>
      </c>
      <c r="DB26" s="42">
        <f>'[4]Прочая  субсидия_МР  и  ГО'!AE20/1000</f>
        <v>0</v>
      </c>
      <c r="DC26" s="43">
        <f t="shared" si="37"/>
        <v>0</v>
      </c>
      <c r="DD26" s="42">
        <f>('[4]Проверочная  таблица_I  часть'!CR24+'[4]Проверочная  таблица_I  часть'!CS24)/1000</f>
        <v>0</v>
      </c>
      <c r="DE26" s="42">
        <f>('[4]Проверочная  таблица_I  часть'!DB24+'[4]Проверочная  таблица_I  часть'!DC24)/1000</f>
        <v>0</v>
      </c>
      <c r="DF26" s="43">
        <f t="shared" si="38"/>
        <v>0</v>
      </c>
      <c r="DG26" s="42">
        <f>('[4]Проверочная  таблица_I  часть'!AP24+'[4]Проверочная  таблица_I  часть'!AQ24)/1000</f>
        <v>990</v>
      </c>
      <c r="DH26" s="42">
        <f>('[4]Проверочная  таблица_I  часть'!AS24+'[4]Проверочная  таблица_I  часть'!AT24)/1000</f>
        <v>990</v>
      </c>
      <c r="DI26" s="43">
        <f t="shared" si="39"/>
        <v>100</v>
      </c>
      <c r="DJ26" s="42">
        <f>('[4]Проверочная  таблица_I  часть'!BQ24+'[4]Проверочная  таблица_I  часть'!BR24)/1000</f>
        <v>0</v>
      </c>
      <c r="DK26" s="42">
        <f>('[4]Проверочная  таблица_I  часть'!CH24+'[4]Проверочная  таблица_I  часть'!CI24)/1000</f>
        <v>0</v>
      </c>
      <c r="DL26" s="43">
        <f t="shared" si="40"/>
        <v>0</v>
      </c>
      <c r="DM26" s="42">
        <f>('[4]Проверочная  таблица_I  часть'!CT24+'[4]Проверочная  таблица_I  часть'!CU24)/1000</f>
        <v>0</v>
      </c>
      <c r="DN26" s="42">
        <f>('[4]Проверочная  таблица_I  часть'!DD24+'[4]Проверочная  таблица_I  часть'!DE24)/1000</f>
        <v>0</v>
      </c>
      <c r="DO26" s="43">
        <f t="shared" si="41"/>
        <v>0</v>
      </c>
      <c r="DP26" s="42">
        <f>('[4]Проверочная  таблица_I  часть'!BS24+'[4]Проверочная  таблица_I  часть'!BT24)/1000</f>
        <v>0</v>
      </c>
      <c r="DQ26" s="42">
        <f>('[4]Проверочная  таблица_I  часть'!CJ24+'[4]Проверочная  таблица_I  часть'!CK24)/1000</f>
        <v>0</v>
      </c>
      <c r="DR26" s="43">
        <f t="shared" si="42"/>
        <v>0</v>
      </c>
      <c r="DS26" s="42">
        <f>('[4]Проверочная  таблица_I  часть'!BV24+'[4]Проверочная  таблица_I  часть'!CW24+'[4]Проверочная  таблица_I  часть'!BW24+'[4]Проверочная  таблица_I  часть'!CX24)/1000</f>
        <v>0</v>
      </c>
      <c r="DT26" s="42">
        <f>('[4]Проверочная  таблица_I  часть'!CM24+'[4]Проверочная  таблица_I  часть'!DG24+'[4]Проверочная  таблица_I  часть'!DH24+'[4]Проверочная  таблица_I  часть'!CN24)/1000</f>
        <v>0</v>
      </c>
      <c r="DU26" s="43">
        <f t="shared" si="43"/>
        <v>0</v>
      </c>
      <c r="DV26" s="42">
        <f>'[4]Прочая  субсидия_МР  и  ГО'!AF20/1000</f>
        <v>291.81081</v>
      </c>
      <c r="DW26" s="42">
        <f>'[4]Прочая  субсидия_МР  и  ГО'!AG20/1000</f>
        <v>291.81081</v>
      </c>
      <c r="DX26" s="43">
        <f t="shared" si="44"/>
        <v>100</v>
      </c>
      <c r="DY26" s="42">
        <f>('[4]Проверочная  таблица_I  часть'!EX24+'[4]Проверочная  таблица_I  часть'!FF24)/1000</f>
        <v>38732.972649999996</v>
      </c>
      <c r="DZ26" s="42">
        <f>('[4]Проверочная  таблица_I  часть'!FB24+'[4]Проверочная  таблица_I  часть'!FJ24)/1000</f>
        <v>34255.767770000006</v>
      </c>
      <c r="EA26" s="43">
        <f t="shared" si="45"/>
        <v>88.44084361802787</v>
      </c>
      <c r="EB26" s="42">
        <f>('[4]Проверочная  таблица_I  часть'!EY24+'[4]Проверочная  таблица_I  часть'!FG24)/1000</f>
        <v>16966.449000000001</v>
      </c>
      <c r="EC26" s="42">
        <f>('[4]Проверочная  таблица_I  часть'!FC24+'[4]Проверочная  таблица_I  часть'!FK24)/1000</f>
        <v>16908.56205</v>
      </c>
      <c r="ED26" s="43">
        <f t="shared" si="46"/>
        <v>99.65881517104728</v>
      </c>
      <c r="EE26" s="42">
        <f>('[4]Проверочная  таблица_I  часть'!EZ24+'[4]Проверочная  таблица_I  часть'!FH24)/1000</f>
        <v>3448.5924100000002</v>
      </c>
      <c r="EF26" s="42">
        <f>('[4]Проверочная  таблица_I  часть'!FD24+'[4]Проверочная  таблица_I  часть'!FL24)/1000</f>
        <v>3276.5427200000004</v>
      </c>
      <c r="EG26" s="43">
        <f t="shared" si="47"/>
        <v>95.011016973153986</v>
      </c>
      <c r="EH26" s="42">
        <f>('[4]Прочая  субсидия_БП'!AX20+'[4]Прочая  субсидия_МР  и  ГО'!AH20)/1000</f>
        <v>0</v>
      </c>
      <c r="EI26" s="42">
        <f>('[4]Прочая  субсидия_БП'!AY20+'[4]Прочая  субсидия_МР  и  ГО'!AI20)/1000</f>
        <v>0</v>
      </c>
      <c r="EJ26" s="43">
        <f t="shared" si="48"/>
        <v>0</v>
      </c>
      <c r="EK26" s="42">
        <f>'[4]Прочая  субсидия_БП'!BD20/1000</f>
        <v>0</v>
      </c>
      <c r="EL26" s="42">
        <f>'[4]Прочая  субсидия_БП'!BE20/1000</f>
        <v>0</v>
      </c>
      <c r="EM26" s="43">
        <f t="shared" si="49"/>
        <v>0</v>
      </c>
      <c r="EN26" s="42">
        <f>('[4]Прочая  субсидия_МР  и  ГО'!AL20+'[4]Прочая  субсидия_БП'!BJ20)/1000</f>
        <v>0</v>
      </c>
      <c r="EO26" s="42">
        <f>('[4]Прочая  субсидия_МР  и  ГО'!AM20+'[4]Прочая  субсидия_БП'!BK20)/1000</f>
        <v>0</v>
      </c>
      <c r="EP26" s="43">
        <f t="shared" si="50"/>
        <v>0</v>
      </c>
      <c r="EQ26" s="42">
        <f>('[4]Прочая  субсидия_БП'!BP20+'[4]Прочая  субсидия_МР  и  ГО'!AN20)/1000</f>
        <v>166.74939000000001</v>
      </c>
      <c r="ER26" s="42">
        <f>('[4]Прочая  субсидия_БП'!BQ20+'[4]Прочая  субсидия_МР  и  ГО'!AO20)/1000</f>
        <v>163.61663000000001</v>
      </c>
      <c r="ES26" s="43">
        <f t="shared" si="51"/>
        <v>98.121276485629124</v>
      </c>
      <c r="ET26" s="42">
        <f>('[4]Прочая  субсидия_БП'!BV20+'[4]Прочая  субсидия_МР  и  ГО'!AP20)/1000</f>
        <v>590.52687000000014</v>
      </c>
      <c r="EU26" s="42">
        <f>('[4]Прочая  субсидия_БП'!BW20+'[4]Прочая  субсидия_МР  и  ГО'!AQ20)/1000</f>
        <v>583.35106000000007</v>
      </c>
      <c r="EV26" s="43">
        <f t="shared" si="52"/>
        <v>98.784846149337781</v>
      </c>
      <c r="EW26" s="42">
        <f>'[4]Прочая  субсидия_БП'!CB20/1000</f>
        <v>119.71825</v>
      </c>
      <c r="EX26" s="42">
        <f>'[4]Прочая  субсидия_БП'!CC20/1000</f>
        <v>119.71825</v>
      </c>
      <c r="EY26" s="43">
        <f t="shared" si="53"/>
        <v>100</v>
      </c>
      <c r="EZ26" s="42">
        <f>'[4]Проверочная  таблица_II  часть'!ET24/1000</f>
        <v>0</v>
      </c>
      <c r="FA26" s="42">
        <f>'[4]Проверочная  таблица_II  часть'!EU24/1000</f>
        <v>0</v>
      </c>
      <c r="FB26" s="43">
        <f t="shared" si="54"/>
        <v>0</v>
      </c>
    </row>
    <row r="27" spans="1:158" ht="21.75" customHeight="1" x14ac:dyDescent="0.25">
      <c r="A27" s="35" t="s">
        <v>223</v>
      </c>
      <c r="B27" s="44">
        <f t="shared" si="0"/>
        <v>68822.244889999987</v>
      </c>
      <c r="C27" s="45">
        <f t="shared" si="1"/>
        <v>68801.092319999996</v>
      </c>
      <c r="D27" s="46">
        <f>'[3]Исполнение для администрации_КБ'!Q27</f>
        <v>68822.244889999987</v>
      </c>
      <c r="E27" s="47">
        <f t="shared" si="2"/>
        <v>0</v>
      </c>
      <c r="F27" s="47">
        <f>'[3]Исполнение для администрации_КБ'!R27</f>
        <v>68801.092319999996</v>
      </c>
      <c r="G27" s="47">
        <f t="shared" si="3"/>
        <v>0</v>
      </c>
      <c r="H27" s="48">
        <f t="shared" si="4"/>
        <v>99.969264922941989</v>
      </c>
      <c r="I27" s="41">
        <f>('[4]Проверочная  таблица_I  часть'!GT25+'[4]Проверочная  таблица_I  часть'!GU25)/1000</f>
        <v>0</v>
      </c>
      <c r="J27" s="42">
        <f>('[4]Проверочная  таблица_I  часть'!GW25+'[4]Проверочная  таблица_I  часть'!GX25)/1000</f>
        <v>0</v>
      </c>
      <c r="K27" s="43">
        <f t="shared" si="5"/>
        <v>0</v>
      </c>
      <c r="L27" s="42">
        <f>('[4]Прочая  субсидия_МР  и  ГО'!D21)/1000</f>
        <v>145</v>
      </c>
      <c r="M27" s="42">
        <f>('[4]Прочая  субсидия_МР  и  ГО'!E21)/1000</f>
        <v>145</v>
      </c>
      <c r="N27" s="43">
        <f t="shared" si="6"/>
        <v>100</v>
      </c>
      <c r="O27" s="42">
        <f>('[4]Проверочная  таблица_I  часть'!BH25+'[4]Проверочная  таблица_I  часть'!BI25)/1000</f>
        <v>0</v>
      </c>
      <c r="P27" s="42">
        <f>('[4]Проверочная  таблица_I  часть'!BY25+'[4]Проверочная  таблица_I  часть'!BZ25)/1000</f>
        <v>0</v>
      </c>
      <c r="Q27" s="43">
        <f t="shared" si="7"/>
        <v>0</v>
      </c>
      <c r="R27" s="42">
        <f>'[4]Прочая  субсидия_МР  и  ГО'!F21/1000</f>
        <v>0</v>
      </c>
      <c r="S27" s="42">
        <f>'[4]Прочая  субсидия_МР  и  ГО'!G21/1000</f>
        <v>0</v>
      </c>
      <c r="T27" s="43">
        <f t="shared" si="8"/>
        <v>0</v>
      </c>
      <c r="U27" s="42">
        <f>'[4]Проверочная  таблица_I  часть'!GY25/1000</f>
        <v>1043.2834700000001</v>
      </c>
      <c r="V27" s="42">
        <f>'[4]Проверочная  таблица_I  часть'!HB25/1000</f>
        <v>1043.2834700000001</v>
      </c>
      <c r="W27" s="43">
        <f t="shared" si="9"/>
        <v>100</v>
      </c>
      <c r="X27" s="42">
        <f>'[4]Прочая  субсидия_МР  и  ГО'!H21/1000</f>
        <v>42.191099999999999</v>
      </c>
      <c r="Y27" s="42">
        <f>'[4]Прочая  субсидия_МР  и  ГО'!I21/1000</f>
        <v>42.191099999999999</v>
      </c>
      <c r="Z27" s="43">
        <f t="shared" si="10"/>
        <v>100</v>
      </c>
      <c r="AA27" s="42">
        <f>('[4]Проверочная  таблица_II  часть'!AE25+'[4]Проверочная  таблица_II  часть'!AF25)/1000</f>
        <v>0</v>
      </c>
      <c r="AB27" s="42">
        <f>('[4]Проверочная  таблица_II  часть'!AI25+'[4]Проверочная  таблица_II  часть'!AJ25)/1000</f>
        <v>0</v>
      </c>
      <c r="AC27" s="43">
        <f t="shared" si="11"/>
        <v>0</v>
      </c>
      <c r="AD27" s="42">
        <f>'[4]Проверочная  таблица_II  часть'!AG25/1000</f>
        <v>0</v>
      </c>
      <c r="AE27" s="42">
        <f>'[4]Проверочная  таблица_II  часть'!AK25/1000</f>
        <v>0</v>
      </c>
      <c r="AF27" s="43">
        <f t="shared" si="12"/>
        <v>0</v>
      </c>
      <c r="AG27" s="42">
        <f>('[4]Проверочная  таблица_I  часть'!HF25+'[4]Проверочная  таблица_I  часть'!HG25+'[4]Проверочная  таблица_I  часть'!HT25+'[4]Проверочная  таблица_I  часть'!HU25)/1000</f>
        <v>0</v>
      </c>
      <c r="AH27" s="42">
        <f>('[4]Проверочная  таблица_I  часть'!HM25+'[4]Проверочная  таблица_I  часть'!HN25+'[4]Проверочная  таблица_I  часть'!IA25+'[4]Проверочная  таблица_I  часть'!IB25)/1000</f>
        <v>0</v>
      </c>
      <c r="AI27" s="43">
        <f t="shared" si="13"/>
        <v>0</v>
      </c>
      <c r="AJ27" s="42">
        <f>('[4]Прочая  субсидия_МР  и  ГО'!J21+'[4]Прочая  субсидия_БП'!H21)/1000</f>
        <v>18.143999999999998</v>
      </c>
      <c r="AK27" s="42">
        <f>('[4]Прочая  субсидия_МР  и  ГО'!K21+'[4]Прочая  субсидия_БП'!I21)/1000</f>
        <v>18.143999999999998</v>
      </c>
      <c r="AL27" s="43">
        <f t="shared" si="14"/>
        <v>100</v>
      </c>
      <c r="AM27" s="42">
        <f>('[4]Проверочная  таблица_I  часть'!BJ25+'[4]Проверочная  таблица_I  часть'!CP25)/1000</f>
        <v>0</v>
      </c>
      <c r="AN27" s="42">
        <f>('[4]Проверочная  таблица_I  часть'!CA25+'[4]Проверочная  таблица_I  часть'!CZ25)/1000</f>
        <v>0</v>
      </c>
      <c r="AO27" s="43">
        <f t="shared" si="15"/>
        <v>0</v>
      </c>
      <c r="AP27" s="42">
        <f>('[4]Проверочная  таблица_I  часть'!HV25+'[4]Проверочная  таблица_I  часть'!HW25+'[4]Проверочная  таблица_I  часть'!HH25+'[4]Проверочная  таблица_I  часть'!HI25)/1000</f>
        <v>117.95360999999998</v>
      </c>
      <c r="AQ27" s="42">
        <f>('[4]Проверочная  таблица_I  часть'!HO25+'[4]Проверочная  таблица_I  часть'!HP25+'[4]Проверочная  таблица_I  часть'!IC25+'[4]Проверочная  таблица_I  часть'!ID25)/1000</f>
        <v>117.95360999999998</v>
      </c>
      <c r="AR27" s="43">
        <f t="shared" si="16"/>
        <v>100</v>
      </c>
      <c r="AS27" s="42">
        <f>('[4]Проверочная  таблица_I  часть'!HJ25+'[4]Проверочная  таблица_I  часть'!HK25+'[4]Проверочная  таблица_I  часть'!HX25+'[4]Проверочная  таблица_I  часть'!HY25)/1000</f>
        <v>13.697290000000001</v>
      </c>
      <c r="AT27" s="42">
        <f>('[4]Проверочная  таблица_I  часть'!IE25+'[4]Проверочная  таблица_I  часть'!IF25+'[4]Проверочная  таблица_I  часть'!HQ25+'[4]Проверочная  таблица_I  часть'!HR25)/1000</f>
        <v>13.697290000000001</v>
      </c>
      <c r="AU27" s="43">
        <f t="shared" si="17"/>
        <v>100</v>
      </c>
      <c r="AV27" s="42">
        <f>('[4]Проверочная  таблица_II  часть'!CX25+'[4]Проверочная  таблица_II  часть'!DD25)/1000</f>
        <v>1396.21604</v>
      </c>
      <c r="AW27" s="42">
        <f>('[4]Проверочная  таблица_II  часть'!DA25+'[4]Проверочная  таблица_II  часть'!DG25)/1000</f>
        <v>1396.21604</v>
      </c>
      <c r="AX27" s="43">
        <f t="shared" si="18"/>
        <v>100</v>
      </c>
      <c r="AY27" s="42">
        <f>'[4]Прочая  субсидия_МР  и  ГО'!L21/1000</f>
        <v>0</v>
      </c>
      <c r="AZ27" s="42">
        <f>'[4]Прочая  субсидия_МР  и  ГО'!M21/1000</f>
        <v>0</v>
      </c>
      <c r="BA27" s="43">
        <f t="shared" si="19"/>
        <v>0</v>
      </c>
      <c r="BB27" s="42">
        <f>'[4]Прочая  субсидия_МР  и  ГО'!N21/1000</f>
        <v>19.24147</v>
      </c>
      <c r="BC27" s="42">
        <f>'[4]Прочая  субсидия_МР  и  ГО'!O21/1000</f>
        <v>19.24147</v>
      </c>
      <c r="BD27" s="43">
        <f t="shared" si="20"/>
        <v>100</v>
      </c>
      <c r="BE27" s="42">
        <f>('[4]Прочая  субсидия_МР  и  ГО'!P21+'[4]Прочая  субсидия_БП'!N21)/1000</f>
        <v>1827.45</v>
      </c>
      <c r="BF27" s="42">
        <f>('[4]Прочая  субсидия_МР  и  ГО'!Q21+'[4]Прочая  субсидия_БП'!O21)/1000</f>
        <v>1827.45</v>
      </c>
      <c r="BG27" s="43">
        <f t="shared" si="21"/>
        <v>100</v>
      </c>
      <c r="BH27" s="42">
        <f>('[4]Проверочная  таблица_I  часть'!BK25+'[4]Проверочная  таблица_I  часть'!BL25)/1000</f>
        <v>0</v>
      </c>
      <c r="BI27" s="42">
        <f>('[4]Проверочная  таблица_I  часть'!CB25+'[4]Проверочная  таблица_I  часть'!CC25)/1000</f>
        <v>0</v>
      </c>
      <c r="BJ27" s="43">
        <f t="shared" si="22"/>
        <v>0</v>
      </c>
      <c r="BK27" s="42">
        <f>('[4]Проверочная  таблица_I  часть'!BM25+'[4]Проверочная  таблица_I  часть'!CQ25+'[4]Прочая  субсидия_МР  и  ГО'!R21+'[4]Прочая  субсидия_БП'!T21)/1000</f>
        <v>13305.264999999999</v>
      </c>
      <c r="BL27" s="42">
        <f>('[4]Проверочная  таблица_I  часть'!CD25+'[4]Проверочная  таблица_I  часть'!DA25+'[4]Прочая  субсидия_МР  и  ГО'!S21+'[4]Прочая  субсидия_БП'!U21)/1000</f>
        <v>13305.263000000001</v>
      </c>
      <c r="BM27" s="43">
        <f t="shared" si="23"/>
        <v>99.999984968356529</v>
      </c>
      <c r="BN27" s="42">
        <f>('[4]Проверочная  таблица_I  часть'!GK25+'[4]Проверочная  таблица_I  часть'!GM25)/1000</f>
        <v>0</v>
      </c>
      <c r="BO27" s="42">
        <f>('[4]Проверочная  таблица_I  часть'!GN25+'[4]Проверочная  таблица_I  часть'!GL25)/1000</f>
        <v>0</v>
      </c>
      <c r="BP27" s="43">
        <f t="shared" si="24"/>
        <v>0</v>
      </c>
      <c r="BQ27" s="42">
        <f>('[4]Прочая  субсидия_МР  и  ГО'!T21+'[4]Прочая  субсидия_БП'!Z21)/1000</f>
        <v>5064.1099999999997</v>
      </c>
      <c r="BR27" s="42">
        <f>('[4]Прочая  субсидия_МР  и  ГО'!U21+'[4]Прочая  субсидия_БП'!AA21)/1000</f>
        <v>5064.1099999999997</v>
      </c>
      <c r="BS27" s="43">
        <f t="shared" si="25"/>
        <v>100</v>
      </c>
      <c r="BT27" s="42">
        <f>('[4]Проверочная  таблица_II  часть'!BK25+'[4]Проверочная  таблица_II  часть'!BL25+'[4]Проверочная  таблица_II  часть'!BU25+'[4]Проверочная  таблица_II  часть'!BV25)/1000</f>
        <v>1396.4871699999999</v>
      </c>
      <c r="BU27" s="42">
        <f>('[4]Проверочная  таблица_II  часть'!BP25+'[4]Проверочная  таблица_II  часть'!BQ25+'[4]Проверочная  таблица_II  часть'!BZ25+'[4]Проверочная  таблица_II  часть'!CA25)/1000</f>
        <v>1396.4871699999999</v>
      </c>
      <c r="BV27" s="43">
        <f t="shared" si="26"/>
        <v>100</v>
      </c>
      <c r="BW27" s="42">
        <f>('[4]Проверочная  таблица_II  часть'!BM25+'[4]Проверочная  таблица_II  часть'!BN25+'[4]Проверочная  таблица_II  часть'!BW25+'[4]Проверочная  таблица_II  часть'!BX25)/1000</f>
        <v>0</v>
      </c>
      <c r="BX27" s="42">
        <f>('[4]Проверочная  таблица_II  часть'!BR25+'[4]Проверочная  таблица_II  часть'!BS25+'[4]Проверочная  таблица_II  часть'!CB25+'[4]Проверочная  таблица_II  часть'!CC25)/1000</f>
        <v>0</v>
      </c>
      <c r="BY27" s="43">
        <f t="shared" si="27"/>
        <v>0</v>
      </c>
      <c r="BZ27" s="42">
        <f>('[4]Проверочная  таблица_II  часть'!DV25+'[4]Проверочная  таблица_II  часть'!EB25)/1000</f>
        <v>0</v>
      </c>
      <c r="CA27" s="42">
        <f>('[4]Проверочная  таблица_II  часть'!DY25+'[4]Проверочная  таблица_II  часть'!EE25)/1000</f>
        <v>0</v>
      </c>
      <c r="CB27" s="43">
        <f t="shared" si="28"/>
        <v>0</v>
      </c>
      <c r="CC27" s="42">
        <f>('[4]Прочая  субсидия_БП'!AF21+'[4]Прочая  субсидия_МР  и  ГО'!V21)/1000</f>
        <v>978.77413999999999</v>
      </c>
      <c r="CD27" s="42">
        <f>('[4]Прочая  субсидия_БП'!AG21+'[4]Прочая  субсидия_МР  и  ГО'!W21)/1000</f>
        <v>978.77413999999999</v>
      </c>
      <c r="CE27" s="43">
        <f t="shared" si="29"/>
        <v>100</v>
      </c>
      <c r="CF27" s="42">
        <f>'[4]Прочая  субсидия_МР  и  ГО'!X21/1000</f>
        <v>0</v>
      </c>
      <c r="CG27" s="42">
        <f>'[4]Прочая  субсидия_МР  и  ГО'!Y21/1000</f>
        <v>0</v>
      </c>
      <c r="CH27" s="43">
        <f t="shared" si="30"/>
        <v>0</v>
      </c>
      <c r="CI27" s="42">
        <f>('[4]Прочая  субсидия_МР  и  ГО'!Z21+'[4]Прочая  субсидия_БП'!AL21)/1000</f>
        <v>0</v>
      </c>
      <c r="CJ27" s="42">
        <f>('[4]Прочая  субсидия_МР  и  ГО'!AA21+'[4]Прочая  субсидия_БП'!AM21)/1000</f>
        <v>0</v>
      </c>
      <c r="CK27" s="43">
        <f t="shared" si="31"/>
        <v>0</v>
      </c>
      <c r="CL27" s="42">
        <f>'[4]Проверочная  таблица_II  часть'!AM25/1000</f>
        <v>0</v>
      </c>
      <c r="CM27" s="42">
        <f>'[4]Проверочная  таблица_II  часть'!AP25/1000</f>
        <v>0</v>
      </c>
      <c r="CN27" s="43">
        <f t="shared" si="32"/>
        <v>0</v>
      </c>
      <c r="CO27" s="42">
        <f>('[4]Проверочная  таблица_I  часть'!BN25+'[4]Проверочная  таблица_I  часть'!BO25)/1000</f>
        <v>0</v>
      </c>
      <c r="CP27" s="42">
        <f>('[4]Проверочная  таблица_I  часть'!CE25+'[4]Проверочная  таблица_I  часть'!CF25)/1000</f>
        <v>0</v>
      </c>
      <c r="CQ27" s="43">
        <f t="shared" si="33"/>
        <v>0</v>
      </c>
      <c r="CR27" s="42">
        <f>'[4]Проверочная  таблица_I  часть'!BP25/1000</f>
        <v>0</v>
      </c>
      <c r="CS27" s="42">
        <f>'[4]Проверочная  таблица_I  часть'!CG25/1000</f>
        <v>0</v>
      </c>
      <c r="CT27" s="43">
        <f t="shared" si="34"/>
        <v>0</v>
      </c>
      <c r="CU27" s="42">
        <f>('[4]Проверочная  таблица_II  часть'!AT25+'[4]Проверочная  таблица_II  часть'!AS25)/1000</f>
        <v>0</v>
      </c>
      <c r="CV27" s="42">
        <f>('[4]Проверочная  таблица_II  часть'!AW25+'[4]Проверочная  таблица_II  часть'!AV25)/1000</f>
        <v>0</v>
      </c>
      <c r="CW27" s="43">
        <f t="shared" si="35"/>
        <v>0</v>
      </c>
      <c r="CX27" s="42">
        <f>('[4]Прочая  субсидия_МР  и  ГО'!AB21+'[4]Прочая  субсидия_БП'!AR21)/1000</f>
        <v>1123.9000000000001</v>
      </c>
      <c r="CY27" s="42">
        <f>('[4]Прочая  субсидия_МР  и  ГО'!AC21+'[4]Прочая  субсидия_БП'!AS21)/1000</f>
        <v>1123.9000000000001</v>
      </c>
      <c r="CZ27" s="43">
        <f t="shared" si="36"/>
        <v>100</v>
      </c>
      <c r="DA27" s="42">
        <f>'[4]Прочая  субсидия_МР  и  ГО'!AD21/1000</f>
        <v>1124.7</v>
      </c>
      <c r="DB27" s="42">
        <f>'[4]Прочая  субсидия_МР  и  ГО'!AE21/1000</f>
        <v>1124.7</v>
      </c>
      <c r="DC27" s="43">
        <f t="shared" si="37"/>
        <v>100</v>
      </c>
      <c r="DD27" s="42">
        <f>('[4]Проверочная  таблица_I  часть'!CR25+'[4]Проверочная  таблица_I  часть'!CS25)/1000</f>
        <v>0</v>
      </c>
      <c r="DE27" s="42">
        <f>('[4]Проверочная  таблица_I  часть'!DB25+'[4]Проверочная  таблица_I  часть'!DC25)/1000</f>
        <v>0</v>
      </c>
      <c r="DF27" s="43">
        <f t="shared" si="38"/>
        <v>0</v>
      </c>
      <c r="DG27" s="42">
        <f>('[4]Проверочная  таблица_I  часть'!AP25+'[4]Проверочная  таблица_I  часть'!AQ25)/1000</f>
        <v>0</v>
      </c>
      <c r="DH27" s="42">
        <f>('[4]Проверочная  таблица_I  часть'!AS25+'[4]Проверочная  таблица_I  часть'!AT25)/1000</f>
        <v>0</v>
      </c>
      <c r="DI27" s="43">
        <f t="shared" si="39"/>
        <v>0</v>
      </c>
      <c r="DJ27" s="42">
        <f>('[4]Проверочная  таблица_I  часть'!BQ25+'[4]Проверочная  таблица_I  часть'!BR25)/1000</f>
        <v>0</v>
      </c>
      <c r="DK27" s="42">
        <f>('[4]Проверочная  таблица_I  часть'!CH25+'[4]Проверочная  таблица_I  часть'!CI25)/1000</f>
        <v>0</v>
      </c>
      <c r="DL27" s="43">
        <f t="shared" si="40"/>
        <v>0</v>
      </c>
      <c r="DM27" s="42">
        <f>('[4]Проверочная  таблица_I  часть'!CT25+'[4]Проверочная  таблица_I  часть'!CU25)/1000</f>
        <v>0</v>
      </c>
      <c r="DN27" s="42">
        <f>('[4]Проверочная  таблица_I  часть'!DD25+'[4]Проверочная  таблица_I  часть'!DE25)/1000</f>
        <v>0</v>
      </c>
      <c r="DO27" s="43">
        <f t="shared" si="41"/>
        <v>0</v>
      </c>
      <c r="DP27" s="42">
        <f>('[4]Проверочная  таблица_I  часть'!BS25+'[4]Проверочная  таблица_I  часть'!BT25)/1000</f>
        <v>0</v>
      </c>
      <c r="DQ27" s="42">
        <f>('[4]Проверочная  таблица_I  часть'!CJ25+'[4]Проверочная  таблица_I  часть'!CK25)/1000</f>
        <v>0</v>
      </c>
      <c r="DR27" s="43">
        <f t="shared" si="42"/>
        <v>0</v>
      </c>
      <c r="DS27" s="42">
        <f>('[4]Проверочная  таблица_I  часть'!BV25+'[4]Проверочная  таблица_I  часть'!CW25+'[4]Проверочная  таблица_I  часть'!BW25+'[4]Проверочная  таблица_I  часть'!CX25)/1000</f>
        <v>0</v>
      </c>
      <c r="DT27" s="42">
        <f>('[4]Проверочная  таблица_I  часть'!CM25+'[4]Проверочная  таблица_I  часть'!DG25+'[4]Проверочная  таблица_I  часть'!DH25+'[4]Проверочная  таблица_I  часть'!CN25)/1000</f>
        <v>0</v>
      </c>
      <c r="DU27" s="43">
        <f t="shared" si="43"/>
        <v>0</v>
      </c>
      <c r="DV27" s="42">
        <f>'[4]Прочая  субсидия_МР  и  ГО'!AF21/1000</f>
        <v>381.95821999999998</v>
      </c>
      <c r="DW27" s="42">
        <f>'[4]Прочая  субсидия_МР  и  ГО'!AG21/1000</f>
        <v>381.95821999999998</v>
      </c>
      <c r="DX27" s="43">
        <f t="shared" si="44"/>
        <v>100</v>
      </c>
      <c r="DY27" s="42">
        <f>('[4]Проверочная  таблица_I  часть'!EX25+'[4]Проверочная  таблица_I  часть'!FF25)/1000</f>
        <v>7048.3271500000001</v>
      </c>
      <c r="DZ27" s="42">
        <f>('[4]Проверочная  таблица_I  часть'!FB25+'[4]Проверочная  таблица_I  часть'!FJ25)/1000</f>
        <v>7048.3271500000001</v>
      </c>
      <c r="EA27" s="43">
        <f t="shared" si="45"/>
        <v>100</v>
      </c>
      <c r="EB27" s="42">
        <f>('[4]Проверочная  таблица_I  часть'!EY25+'[4]Проверочная  таблица_I  часть'!FG25)/1000</f>
        <v>5098.7727999999997</v>
      </c>
      <c r="EC27" s="42">
        <f>('[4]Проверочная  таблица_I  часть'!FC25+'[4]Проверочная  таблица_I  часть'!FK25)/1000</f>
        <v>5098.5339599999998</v>
      </c>
      <c r="ED27" s="43">
        <f t="shared" si="46"/>
        <v>99.995315735582494</v>
      </c>
      <c r="EE27" s="42">
        <f>('[4]Проверочная  таблица_I  часть'!EZ25+'[4]Проверочная  таблица_I  часть'!FH25)/1000</f>
        <v>0</v>
      </c>
      <c r="EF27" s="42">
        <f>('[4]Проверочная  таблица_I  часть'!FD25+'[4]Проверочная  таблица_I  часть'!FL25)/1000</f>
        <v>0</v>
      </c>
      <c r="EG27" s="43">
        <f t="shared" si="47"/>
        <v>0</v>
      </c>
      <c r="EH27" s="42">
        <f>('[4]Прочая  субсидия_БП'!AX21+'[4]Прочая  субсидия_МР  и  ГО'!AH21)/1000</f>
        <v>0</v>
      </c>
      <c r="EI27" s="42">
        <f>('[4]Прочая  субсидия_БП'!AY21+'[4]Прочая  субсидия_МР  и  ГО'!AI21)/1000</f>
        <v>0</v>
      </c>
      <c r="EJ27" s="43">
        <f t="shared" si="48"/>
        <v>0</v>
      </c>
      <c r="EK27" s="42">
        <f>'[4]Прочая  субсидия_БП'!BD21/1000</f>
        <v>0</v>
      </c>
      <c r="EL27" s="42">
        <f>'[4]Прочая  субсидия_БП'!BE21/1000</f>
        <v>0</v>
      </c>
      <c r="EM27" s="43">
        <f t="shared" si="49"/>
        <v>0</v>
      </c>
      <c r="EN27" s="42">
        <f>('[4]Прочая  субсидия_МР  и  ГО'!AL21+'[4]Прочая  субсидия_БП'!BJ21)/1000</f>
        <v>0</v>
      </c>
      <c r="EO27" s="42">
        <f>('[4]Прочая  субсидия_МР  и  ГО'!AM21+'[4]Прочая  субсидия_БП'!BK21)/1000</f>
        <v>0</v>
      </c>
      <c r="EP27" s="43">
        <f t="shared" si="50"/>
        <v>0</v>
      </c>
      <c r="EQ27" s="42">
        <f>('[4]Прочая  субсидия_БП'!BP21+'[4]Прочая  субсидия_МР  и  ГО'!AN21)/1000</f>
        <v>83.374690000000001</v>
      </c>
      <c r="ER27" s="42">
        <f>('[4]Прочая  субсидия_БП'!BQ21+'[4]Прочая  субсидия_МР  и  ГО'!AO21)/1000</f>
        <v>63.125</v>
      </c>
      <c r="ES27" s="43">
        <f t="shared" si="51"/>
        <v>75.712425437503867</v>
      </c>
      <c r="ET27" s="42">
        <f>('[4]Прочая  субсидия_БП'!BV21+'[4]Прочая  субсидия_МР  и  ГО'!AP21)/1000</f>
        <v>615.89134000000013</v>
      </c>
      <c r="EU27" s="42">
        <f>('[4]Прочая  субсидия_БП'!BW21+'[4]Прочая  субсидия_МР  и  ГО'!AQ21)/1000</f>
        <v>615.89134000000013</v>
      </c>
      <c r="EV27" s="43">
        <f t="shared" si="52"/>
        <v>100</v>
      </c>
      <c r="EW27" s="42">
        <f>'[4]Прочая  субсидия_БП'!CB21/1000</f>
        <v>126.76049999999999</v>
      </c>
      <c r="EX27" s="42">
        <f>'[4]Прочая  субсидия_БП'!CC21/1000</f>
        <v>126.76049999999999</v>
      </c>
      <c r="EY27" s="43">
        <f t="shared" si="53"/>
        <v>100</v>
      </c>
      <c r="EZ27" s="42">
        <f>'[4]Проверочная  таблица_II  часть'!ET25/1000</f>
        <v>27850.746899999998</v>
      </c>
      <c r="FA27" s="42">
        <f>'[4]Проверочная  таблица_II  часть'!EU25/1000</f>
        <v>27850.084859999999</v>
      </c>
      <c r="FB27" s="43">
        <f t="shared" si="54"/>
        <v>99.997622900375433</v>
      </c>
    </row>
    <row r="28" spans="1:158" ht="21.75" customHeight="1" x14ac:dyDescent="0.25">
      <c r="A28" s="35" t="s">
        <v>224</v>
      </c>
      <c r="B28" s="44">
        <f t="shared" si="0"/>
        <v>77563.003030000007</v>
      </c>
      <c r="C28" s="45">
        <f t="shared" si="1"/>
        <v>73944.142420000004</v>
      </c>
      <c r="D28" s="46">
        <f>'[3]Исполнение для администрации_КБ'!Q28</f>
        <v>77563.003030000007</v>
      </c>
      <c r="E28" s="47">
        <f t="shared" si="2"/>
        <v>0</v>
      </c>
      <c r="F28" s="47">
        <f>'[3]Исполнение для администрации_КБ'!R28</f>
        <v>73944.142420000018</v>
      </c>
      <c r="G28" s="47">
        <f t="shared" si="3"/>
        <v>0</v>
      </c>
      <c r="H28" s="48">
        <f t="shared" si="4"/>
        <v>95.334295387453878</v>
      </c>
      <c r="I28" s="41">
        <f>('[4]Проверочная  таблица_I  часть'!GT26+'[4]Проверочная  таблица_I  часть'!GU26)/1000</f>
        <v>400</v>
      </c>
      <c r="J28" s="42">
        <f>('[4]Проверочная  таблица_I  часть'!GW26+'[4]Проверочная  таблица_I  часть'!GX26)/1000</f>
        <v>400</v>
      </c>
      <c r="K28" s="43">
        <f t="shared" si="5"/>
        <v>100</v>
      </c>
      <c r="L28" s="42">
        <f>('[4]Прочая  субсидия_МР  и  ГО'!D22)/1000</f>
        <v>145</v>
      </c>
      <c r="M28" s="42">
        <f>('[4]Прочая  субсидия_МР  и  ГО'!E22)/1000</f>
        <v>145</v>
      </c>
      <c r="N28" s="43">
        <f t="shared" si="6"/>
        <v>100</v>
      </c>
      <c r="O28" s="42">
        <f>('[4]Проверочная  таблица_I  часть'!BH26+'[4]Проверочная  таблица_I  часть'!BI26)/1000</f>
        <v>0</v>
      </c>
      <c r="P28" s="42">
        <f>('[4]Проверочная  таблица_I  часть'!BY26+'[4]Проверочная  таблица_I  часть'!BZ26)/1000</f>
        <v>0</v>
      </c>
      <c r="Q28" s="43">
        <f t="shared" si="7"/>
        <v>0</v>
      </c>
      <c r="R28" s="42">
        <f>'[4]Прочая  субсидия_МР  и  ГО'!F22/1000</f>
        <v>0</v>
      </c>
      <c r="S28" s="42">
        <f>'[4]Прочая  субсидия_МР  и  ГО'!G22/1000</f>
        <v>0</v>
      </c>
      <c r="T28" s="43">
        <f t="shared" si="8"/>
        <v>0</v>
      </c>
      <c r="U28" s="42">
        <f>'[4]Проверочная  таблица_I  часть'!GY26/1000</f>
        <v>1043.2834700000001</v>
      </c>
      <c r="V28" s="42">
        <f>'[4]Проверочная  таблица_I  часть'!HB26/1000</f>
        <v>1043.2834700000001</v>
      </c>
      <c r="W28" s="43">
        <f t="shared" si="9"/>
        <v>100</v>
      </c>
      <c r="X28" s="42">
        <f>'[4]Прочая  субсидия_МР  и  ГО'!H22/1000</f>
        <v>32.815300000000001</v>
      </c>
      <c r="Y28" s="42">
        <f>'[4]Прочая  субсидия_МР  и  ГО'!I22/1000</f>
        <v>32.815300000000001</v>
      </c>
      <c r="Z28" s="43">
        <f t="shared" si="10"/>
        <v>100</v>
      </c>
      <c r="AA28" s="42">
        <f>('[4]Проверочная  таблица_II  часть'!AE26+'[4]Проверочная  таблица_II  часть'!AF26)/1000</f>
        <v>0</v>
      </c>
      <c r="AB28" s="42">
        <f>('[4]Проверочная  таблица_II  часть'!AI26+'[4]Проверочная  таблица_II  часть'!AJ26)/1000</f>
        <v>0</v>
      </c>
      <c r="AC28" s="43">
        <f t="shared" si="11"/>
        <v>0</v>
      </c>
      <c r="AD28" s="42">
        <f>'[4]Проверочная  таблица_II  часть'!AG26/1000</f>
        <v>0</v>
      </c>
      <c r="AE28" s="42">
        <f>'[4]Проверочная  таблица_II  часть'!AK26/1000</f>
        <v>0</v>
      </c>
      <c r="AF28" s="43">
        <f t="shared" si="12"/>
        <v>0</v>
      </c>
      <c r="AG28" s="42">
        <f>('[4]Проверочная  таблица_I  часть'!HF26+'[4]Проверочная  таблица_I  часть'!HG26+'[4]Проверочная  таблица_I  часть'!HT26+'[4]Проверочная  таблица_I  часть'!HU26)/1000</f>
        <v>0</v>
      </c>
      <c r="AH28" s="42">
        <f>('[4]Проверочная  таблица_I  часть'!HM26+'[4]Проверочная  таблица_I  часть'!HN26+'[4]Проверочная  таблица_I  часть'!IA26+'[4]Проверочная  таблица_I  часть'!IB26)/1000</f>
        <v>0</v>
      </c>
      <c r="AI28" s="43">
        <f t="shared" si="13"/>
        <v>0</v>
      </c>
      <c r="AJ28" s="42">
        <f>('[4]Прочая  субсидия_МР  и  ГО'!J22+'[4]Прочая  субсидия_БП'!H22)/1000</f>
        <v>5.04</v>
      </c>
      <c r="AK28" s="42">
        <f>('[4]Прочая  субсидия_МР  и  ГО'!K22+'[4]Прочая  субсидия_БП'!I22)/1000</f>
        <v>5.04</v>
      </c>
      <c r="AL28" s="43">
        <f t="shared" si="14"/>
        <v>100</v>
      </c>
      <c r="AM28" s="42">
        <f>('[4]Проверочная  таблица_I  часть'!BJ26+'[4]Проверочная  таблица_I  часть'!CP26)/1000</f>
        <v>15000</v>
      </c>
      <c r="AN28" s="42">
        <f>('[4]Проверочная  таблица_I  часть'!CA26+'[4]Проверочная  таблица_I  часть'!CZ26)/1000</f>
        <v>14537.99735</v>
      </c>
      <c r="AO28" s="43">
        <f t="shared" si="15"/>
        <v>96.919982333333337</v>
      </c>
      <c r="AP28" s="42">
        <f>('[4]Проверочная  таблица_I  часть'!HV26+'[4]Проверочная  таблица_I  часть'!HW26+'[4]Проверочная  таблица_I  часть'!HH26+'[4]Проверочная  таблица_I  часть'!HI26)/1000</f>
        <v>121.23255</v>
      </c>
      <c r="AQ28" s="42">
        <f>('[4]Проверочная  таблица_I  часть'!HO26+'[4]Проверочная  таблица_I  часть'!HP26+'[4]Проверочная  таблица_I  часть'!IC26+'[4]Проверочная  таблица_I  часть'!ID26)/1000</f>
        <v>121.23255</v>
      </c>
      <c r="AR28" s="43">
        <f t="shared" si="16"/>
        <v>100</v>
      </c>
      <c r="AS28" s="42">
        <f>('[4]Проверочная  таблица_I  часть'!HJ26+'[4]Проверочная  таблица_I  часть'!HK26+'[4]Проверочная  таблица_I  часть'!HX26+'[4]Проверочная  таблица_I  часть'!HY26)/1000</f>
        <v>123.27103</v>
      </c>
      <c r="AT28" s="42">
        <f>('[4]Проверочная  таблица_I  часть'!IE26+'[4]Проверочная  таблица_I  часть'!IF26+'[4]Проверочная  таблица_I  часть'!HQ26+'[4]Проверочная  таблица_I  часть'!HR26)/1000</f>
        <v>123.27103</v>
      </c>
      <c r="AU28" s="43">
        <f t="shared" si="17"/>
        <v>100</v>
      </c>
      <c r="AV28" s="42">
        <f>('[4]Проверочная  таблица_II  часть'!CX26+'[4]Проверочная  таблица_II  часть'!DD26)/1000</f>
        <v>1396.21604</v>
      </c>
      <c r="AW28" s="42">
        <f>('[4]Проверочная  таблица_II  часть'!DA26+'[4]Проверочная  таблица_II  часть'!DG26)/1000</f>
        <v>1396.21604</v>
      </c>
      <c r="AX28" s="43">
        <f t="shared" si="18"/>
        <v>100</v>
      </c>
      <c r="AY28" s="42">
        <f>'[4]Прочая  субсидия_МР  и  ГО'!L22/1000</f>
        <v>675.8620699999999</v>
      </c>
      <c r="AZ28" s="42">
        <f>'[4]Прочая  субсидия_МР  и  ГО'!M22/1000</f>
        <v>675.8620699999999</v>
      </c>
      <c r="BA28" s="43">
        <f t="shared" si="19"/>
        <v>100</v>
      </c>
      <c r="BB28" s="42">
        <f>'[4]Прочая  субсидия_МР  и  ГО'!N22/1000</f>
        <v>12.81241</v>
      </c>
      <c r="BC28" s="42">
        <f>'[4]Прочая  субсидия_МР  и  ГО'!O22/1000</f>
        <v>12.81241</v>
      </c>
      <c r="BD28" s="43">
        <f t="shared" si="20"/>
        <v>100</v>
      </c>
      <c r="BE28" s="42">
        <f>('[4]Прочая  субсидия_МР  и  ГО'!P22+'[4]Прочая  субсидия_БП'!N22)/1000</f>
        <v>1435.05</v>
      </c>
      <c r="BF28" s="42">
        <f>('[4]Прочая  субсидия_МР  и  ГО'!Q22+'[4]Прочая  субсидия_БП'!O22)/1000</f>
        <v>1435.05</v>
      </c>
      <c r="BG28" s="43">
        <f t="shared" si="21"/>
        <v>100</v>
      </c>
      <c r="BH28" s="42">
        <f>('[4]Проверочная  таблица_I  часть'!BK26+'[4]Проверочная  таблица_I  часть'!BL26)/1000</f>
        <v>0</v>
      </c>
      <c r="BI28" s="42">
        <f>('[4]Проверочная  таблица_I  часть'!CB26+'[4]Проверочная  таблица_I  часть'!CC26)/1000</f>
        <v>0</v>
      </c>
      <c r="BJ28" s="43">
        <f t="shared" si="22"/>
        <v>0</v>
      </c>
      <c r="BK28" s="42">
        <f>('[4]Проверочная  таблица_I  часть'!BM26+'[4]Проверочная  таблица_I  часть'!CQ26+'[4]Прочая  субсидия_МР  и  ГО'!R22+'[4]Прочая  субсидия_БП'!T22)/1000</f>
        <v>1459.596</v>
      </c>
      <c r="BL28" s="42">
        <f>('[4]Проверочная  таблица_I  часть'!CD26+'[4]Проверочная  таблица_I  часть'!DA26+'[4]Прочая  субсидия_МР  и  ГО'!S22+'[4]Прочая  субсидия_БП'!U22)/1000</f>
        <v>1459.596</v>
      </c>
      <c r="BM28" s="43">
        <f t="shared" si="23"/>
        <v>100</v>
      </c>
      <c r="BN28" s="42">
        <f>('[4]Проверочная  таблица_I  часть'!GK26+'[4]Проверочная  таблица_I  часть'!GM26)/1000</f>
        <v>0</v>
      </c>
      <c r="BO28" s="42">
        <f>('[4]Проверочная  таблица_I  часть'!GN26+'[4]Проверочная  таблица_I  часть'!GL26)/1000</f>
        <v>0</v>
      </c>
      <c r="BP28" s="43">
        <f t="shared" si="24"/>
        <v>0</v>
      </c>
      <c r="BQ28" s="42">
        <f>('[4]Прочая  субсидия_МР  и  ГО'!T22+'[4]Прочая  субсидия_БП'!Z22)/1000</f>
        <v>750</v>
      </c>
      <c r="BR28" s="42">
        <f>('[4]Прочая  субсидия_МР  и  ГО'!U22+'[4]Прочая  субсидия_БП'!AA22)/1000</f>
        <v>750</v>
      </c>
      <c r="BS28" s="43">
        <f t="shared" si="25"/>
        <v>100</v>
      </c>
      <c r="BT28" s="42">
        <f>('[4]Проверочная  таблица_II  часть'!BK26+'[4]Проверочная  таблица_II  часть'!BL26+'[4]Проверочная  таблица_II  часть'!BU26+'[4]Проверочная  таблица_II  часть'!BV26)/1000</f>
        <v>1944.4993699999998</v>
      </c>
      <c r="BU28" s="42">
        <f>('[4]Проверочная  таблица_II  часть'!BP26+'[4]Проверочная  таблица_II  часть'!BQ26+'[4]Проверочная  таблица_II  часть'!BZ26+'[4]Проверочная  таблица_II  часть'!CA26)/1000</f>
        <v>1944.4993699999998</v>
      </c>
      <c r="BV28" s="43">
        <f t="shared" si="26"/>
        <v>100</v>
      </c>
      <c r="BW28" s="42">
        <f>('[4]Проверочная  таблица_II  часть'!BM26+'[4]Проверочная  таблица_II  часть'!BN26+'[4]Проверочная  таблица_II  часть'!BW26+'[4]Проверочная  таблица_II  часть'!BX26)/1000</f>
        <v>0</v>
      </c>
      <c r="BX28" s="42">
        <f>('[4]Проверочная  таблица_II  часть'!BR26+'[4]Проверочная  таблица_II  часть'!BS26+'[4]Проверочная  таблица_II  часть'!CB26+'[4]Проверочная  таблица_II  часть'!CC26)/1000</f>
        <v>0</v>
      </c>
      <c r="BY28" s="43">
        <f t="shared" si="27"/>
        <v>0</v>
      </c>
      <c r="BZ28" s="42">
        <f>('[4]Проверочная  таблица_II  часть'!DV26+'[4]Проверочная  таблица_II  часть'!EB26)/1000</f>
        <v>0</v>
      </c>
      <c r="CA28" s="42">
        <f>('[4]Проверочная  таблица_II  часть'!DY26+'[4]Проверочная  таблица_II  часть'!EE26)/1000</f>
        <v>0</v>
      </c>
      <c r="CB28" s="43">
        <f t="shared" si="28"/>
        <v>0</v>
      </c>
      <c r="CC28" s="42">
        <f>('[4]Прочая  субсидия_БП'!AF22+'[4]Прочая  субсидия_МР  и  ГО'!V22)/1000</f>
        <v>814.7</v>
      </c>
      <c r="CD28" s="42">
        <f>('[4]Прочая  субсидия_БП'!AG22+'[4]Прочая  субсидия_МР  и  ГО'!W22)/1000</f>
        <v>814.7</v>
      </c>
      <c r="CE28" s="43">
        <f t="shared" si="29"/>
        <v>100</v>
      </c>
      <c r="CF28" s="42">
        <f>'[4]Прочая  субсидия_МР  и  ГО'!X22/1000</f>
        <v>147.887</v>
      </c>
      <c r="CG28" s="42">
        <f>'[4]Прочая  субсидия_МР  и  ГО'!Y22/1000</f>
        <v>147.887</v>
      </c>
      <c r="CH28" s="43">
        <f t="shared" si="30"/>
        <v>100</v>
      </c>
      <c r="CI28" s="42">
        <f>('[4]Прочая  субсидия_МР  и  ГО'!Z22+'[4]Прочая  субсидия_БП'!AL22)/1000</f>
        <v>0</v>
      </c>
      <c r="CJ28" s="42">
        <f>('[4]Прочая  субсидия_МР  и  ГО'!AA22+'[4]Прочая  субсидия_БП'!AM22)/1000</f>
        <v>0</v>
      </c>
      <c r="CK28" s="43">
        <f t="shared" si="31"/>
        <v>0</v>
      </c>
      <c r="CL28" s="42">
        <f>'[4]Проверочная  таблица_II  часть'!AM26/1000</f>
        <v>1582.8970900000002</v>
      </c>
      <c r="CM28" s="42">
        <f>'[4]Проверочная  таблица_II  часть'!AP26/1000</f>
        <v>1582.8970900000002</v>
      </c>
      <c r="CN28" s="43">
        <f t="shared" si="32"/>
        <v>100</v>
      </c>
      <c r="CO28" s="42">
        <f>('[4]Проверочная  таблица_I  часть'!BN26+'[4]Проверочная  таблица_I  часть'!BO26)/1000</f>
        <v>0</v>
      </c>
      <c r="CP28" s="42">
        <f>('[4]Проверочная  таблица_I  часть'!CE26+'[4]Проверочная  таблица_I  часть'!CF26)/1000</f>
        <v>0</v>
      </c>
      <c r="CQ28" s="43">
        <f t="shared" si="33"/>
        <v>0</v>
      </c>
      <c r="CR28" s="42">
        <f>'[4]Проверочная  таблица_I  часть'!BP26/1000</f>
        <v>0</v>
      </c>
      <c r="CS28" s="42">
        <f>'[4]Проверочная  таблица_I  часть'!CG26/1000</f>
        <v>0</v>
      </c>
      <c r="CT28" s="43">
        <f t="shared" si="34"/>
        <v>0</v>
      </c>
      <c r="CU28" s="42">
        <f>('[4]Проверочная  таблица_II  часть'!AT26+'[4]Проверочная  таблица_II  часть'!AS26)/1000</f>
        <v>0</v>
      </c>
      <c r="CV28" s="42">
        <f>('[4]Проверочная  таблица_II  часть'!AW26+'[4]Проверочная  таблица_II  часть'!AV26)/1000</f>
        <v>0</v>
      </c>
      <c r="CW28" s="43">
        <f t="shared" si="35"/>
        <v>0</v>
      </c>
      <c r="CX28" s="42">
        <f>('[4]Прочая  субсидия_МР  и  ГО'!AB22+'[4]Прочая  субсидия_БП'!AR22)/1000</f>
        <v>463.90684999999996</v>
      </c>
      <c r="CY28" s="42">
        <f>('[4]Прочая  субсидия_МР  и  ГО'!AC22+'[4]Прочая  субсидия_БП'!AS22)/1000</f>
        <v>463.90684999999996</v>
      </c>
      <c r="CZ28" s="43">
        <f t="shared" si="36"/>
        <v>100</v>
      </c>
      <c r="DA28" s="42">
        <f>'[4]Прочая  субсидия_МР  и  ГО'!AD22/1000</f>
        <v>0</v>
      </c>
      <c r="DB28" s="42">
        <f>'[4]Прочая  субсидия_МР  и  ГО'!AE22/1000</f>
        <v>0</v>
      </c>
      <c r="DC28" s="43">
        <f t="shared" si="37"/>
        <v>0</v>
      </c>
      <c r="DD28" s="42">
        <f>('[4]Проверочная  таблица_I  часть'!CR26+'[4]Проверочная  таблица_I  часть'!CS26)/1000</f>
        <v>0</v>
      </c>
      <c r="DE28" s="42">
        <f>('[4]Проверочная  таблица_I  часть'!DB26+'[4]Проверочная  таблица_I  часть'!DC26)/1000</f>
        <v>0</v>
      </c>
      <c r="DF28" s="43">
        <f t="shared" si="38"/>
        <v>0</v>
      </c>
      <c r="DG28" s="42">
        <f>('[4]Проверочная  таблица_I  часть'!AP26+'[4]Проверочная  таблица_I  часть'!AQ26)/1000</f>
        <v>1216.6318000000001</v>
      </c>
      <c r="DH28" s="42">
        <f>('[4]Проверочная  таблица_I  часть'!AS26+'[4]Проверочная  таблица_I  часть'!AT26)/1000</f>
        <v>1216.6318000000001</v>
      </c>
      <c r="DI28" s="43">
        <f t="shared" si="39"/>
        <v>100</v>
      </c>
      <c r="DJ28" s="42">
        <f>('[4]Проверочная  таблица_I  часть'!BQ26+'[4]Проверочная  таблица_I  часть'!BR26)/1000</f>
        <v>0</v>
      </c>
      <c r="DK28" s="42">
        <f>('[4]Проверочная  таблица_I  часть'!CH26+'[4]Проверочная  таблица_I  часть'!CI26)/1000</f>
        <v>0</v>
      </c>
      <c r="DL28" s="43">
        <f t="shared" si="40"/>
        <v>0</v>
      </c>
      <c r="DM28" s="42">
        <f>('[4]Проверочная  таблица_I  часть'!CT26+'[4]Проверочная  таблица_I  часть'!CU26)/1000</f>
        <v>0</v>
      </c>
      <c r="DN28" s="42">
        <f>('[4]Проверочная  таблица_I  часть'!DD26+'[4]Проверочная  таблица_I  часть'!DE26)/1000</f>
        <v>0</v>
      </c>
      <c r="DO28" s="43">
        <f t="shared" si="41"/>
        <v>0</v>
      </c>
      <c r="DP28" s="42">
        <f>('[4]Проверочная  таблица_I  часть'!BS26+'[4]Проверочная  таблица_I  часть'!BT26)/1000</f>
        <v>0</v>
      </c>
      <c r="DQ28" s="42">
        <f>('[4]Проверочная  таблица_I  часть'!CJ26+'[4]Проверочная  таблица_I  часть'!CK26)/1000</f>
        <v>0</v>
      </c>
      <c r="DR28" s="43">
        <f t="shared" si="42"/>
        <v>0</v>
      </c>
      <c r="DS28" s="42">
        <f>('[4]Проверочная  таблица_I  часть'!BV26+'[4]Проверочная  таблица_I  часть'!CW26+'[4]Проверочная  таблица_I  часть'!BW26+'[4]Проверочная  таблица_I  часть'!CX26)/1000</f>
        <v>0</v>
      </c>
      <c r="DT28" s="42">
        <f>('[4]Проверочная  таблица_I  часть'!CM26+'[4]Проверочная  таблица_I  часть'!DG26+'[4]Проверочная  таблица_I  часть'!DH26+'[4]Проверочная  таблица_I  часть'!CN26)/1000</f>
        <v>0</v>
      </c>
      <c r="DU28" s="43">
        <f t="shared" si="43"/>
        <v>0</v>
      </c>
      <c r="DV28" s="42">
        <f>'[4]Прочая  субсидия_МР  и  ГО'!AF22/1000</f>
        <v>380.27406000000002</v>
      </c>
      <c r="DW28" s="42">
        <f>'[4]Прочая  субсидия_МР  и  ГО'!AG22/1000</f>
        <v>380.27406000000002</v>
      </c>
      <c r="DX28" s="43">
        <f t="shared" si="44"/>
        <v>100</v>
      </c>
      <c r="DY28" s="42">
        <f>('[4]Проверочная  таблица_I  часть'!EX26+'[4]Проверочная  таблица_I  часть'!FF26)/1000</f>
        <v>0</v>
      </c>
      <c r="DZ28" s="42">
        <f>('[4]Проверочная  таблица_I  часть'!FB26+'[4]Проверочная  таблица_I  часть'!FJ26)/1000</f>
        <v>0</v>
      </c>
      <c r="EA28" s="43">
        <f t="shared" si="45"/>
        <v>0</v>
      </c>
      <c r="EB28" s="42">
        <f>('[4]Проверочная  таблица_I  часть'!EY26+'[4]Проверочная  таблица_I  часть'!FG26)/1000</f>
        <v>40685.752</v>
      </c>
      <c r="EC28" s="42">
        <f>('[4]Проверочная  таблица_I  часть'!FC26+'[4]Проверочная  таблица_I  часть'!FK26)/1000</f>
        <v>37528.894039999999</v>
      </c>
      <c r="ED28" s="43">
        <f t="shared" si="46"/>
        <v>92.240875970536322</v>
      </c>
      <c r="EE28" s="42">
        <f>('[4]Проверочная  таблица_I  часть'!EZ26+'[4]Проверочная  таблица_I  часть'!FH26)/1000</f>
        <v>0</v>
      </c>
      <c r="EF28" s="42">
        <f>('[4]Проверочная  таблица_I  часть'!FD26+'[4]Проверочная  таблица_I  часть'!FL26)/1000</f>
        <v>0</v>
      </c>
      <c r="EG28" s="43">
        <f t="shared" si="47"/>
        <v>0</v>
      </c>
      <c r="EH28" s="42">
        <f>('[4]Прочая  субсидия_БП'!AX22+'[4]Прочая  субсидия_МР  и  ГО'!AH22)/1000</f>
        <v>0</v>
      </c>
      <c r="EI28" s="42">
        <f>('[4]Прочая  субсидия_БП'!AY22+'[4]Прочая  субсидия_МР  и  ГО'!AI22)/1000</f>
        <v>0</v>
      </c>
      <c r="EJ28" s="43">
        <f t="shared" si="48"/>
        <v>0</v>
      </c>
      <c r="EK28" s="42">
        <f>'[4]Прочая  субсидия_БП'!BD22/1000</f>
        <v>0</v>
      </c>
      <c r="EL28" s="42">
        <f>'[4]Прочая  субсидия_БП'!BE22/1000</f>
        <v>0</v>
      </c>
      <c r="EM28" s="43">
        <f t="shared" si="49"/>
        <v>0</v>
      </c>
      <c r="EN28" s="42">
        <f>('[4]Прочая  субсидия_МР  и  ГО'!AL22+'[4]Прочая  субсидия_БП'!BJ22)/1000</f>
        <v>7084</v>
      </c>
      <c r="EO28" s="42">
        <f>('[4]Прочая  субсидия_МР  и  ГО'!AM22+'[4]Прочая  субсидия_БП'!BK22)/1000</f>
        <v>7084</v>
      </c>
      <c r="EP28" s="43">
        <f t="shared" si="50"/>
        <v>100</v>
      </c>
      <c r="EQ28" s="42">
        <f>('[4]Прочая  субсидия_БП'!BP22+'[4]Прочая  субсидия_МР  и  ГО'!AN22)/1000</f>
        <v>156.32756000000001</v>
      </c>
      <c r="ER28" s="42">
        <f>('[4]Прочая  субсидия_БП'!BQ22+'[4]Прочая  субсидия_МР  и  ГО'!AO22)/1000</f>
        <v>156.32756000000001</v>
      </c>
      <c r="ES28" s="43">
        <f t="shared" si="51"/>
        <v>100</v>
      </c>
      <c r="ET28" s="42">
        <f>('[4]Прочая  субсидия_БП'!BV22+'[4]Прочая  субсидия_МР  и  ГО'!AP22)/1000</f>
        <v>380.31468000000007</v>
      </c>
      <c r="EU28" s="42">
        <f>('[4]Прочая  субсидия_БП'!BW22+'[4]Прочая  субсидия_МР  и  ГО'!AQ22)/1000</f>
        <v>380.31468000000007</v>
      </c>
      <c r="EV28" s="43">
        <f t="shared" si="52"/>
        <v>100</v>
      </c>
      <c r="EW28" s="42">
        <f>'[4]Прочая  субсидия_БП'!CB22/1000</f>
        <v>105.63375000000001</v>
      </c>
      <c r="EX28" s="42">
        <f>'[4]Прочая  субсидия_БП'!CC22/1000</f>
        <v>105.63375000000001</v>
      </c>
      <c r="EY28" s="43">
        <f t="shared" si="53"/>
        <v>100</v>
      </c>
      <c r="EZ28" s="42">
        <f>'[4]Проверочная  таблица_II  часть'!ET26/1000</f>
        <v>0</v>
      </c>
      <c r="FA28" s="42">
        <f>'[4]Проверочная  таблица_II  часть'!EU26/1000</f>
        <v>0</v>
      </c>
      <c r="FB28" s="43">
        <f t="shared" si="54"/>
        <v>0</v>
      </c>
    </row>
    <row r="29" spans="1:158" ht="21.75" customHeight="1" x14ac:dyDescent="0.25">
      <c r="A29" s="35" t="s">
        <v>225</v>
      </c>
      <c r="B29" s="44">
        <f t="shared" si="0"/>
        <v>182174.64566000001</v>
      </c>
      <c r="C29" s="45">
        <f t="shared" si="1"/>
        <v>168311.22048999998</v>
      </c>
      <c r="D29" s="46">
        <f>'[3]Исполнение для администрации_КБ'!Q29</f>
        <v>182174.64566000001</v>
      </c>
      <c r="E29" s="47">
        <f t="shared" si="2"/>
        <v>0</v>
      </c>
      <c r="F29" s="47">
        <f>'[3]Исполнение для администрации_КБ'!R29</f>
        <v>168311.22049000001</v>
      </c>
      <c r="G29" s="47">
        <f t="shared" si="3"/>
        <v>0</v>
      </c>
      <c r="H29" s="48">
        <f t="shared" si="4"/>
        <v>92.390035880254203</v>
      </c>
      <c r="I29" s="41">
        <f>('[4]Проверочная  таблица_I  часть'!GT27+'[4]Проверочная  таблица_I  часть'!GU27)/1000</f>
        <v>2200</v>
      </c>
      <c r="J29" s="42">
        <f>('[4]Проверочная  таблица_I  часть'!GW27+'[4]Проверочная  таблица_I  часть'!GX27)/1000</f>
        <v>2200</v>
      </c>
      <c r="K29" s="43">
        <f t="shared" si="5"/>
        <v>100</v>
      </c>
      <c r="L29" s="42">
        <f>('[4]Прочая  субсидия_МР  и  ГО'!D23)/1000</f>
        <v>311</v>
      </c>
      <c r="M29" s="42">
        <f>('[4]Прочая  субсидия_МР  и  ГО'!E23)/1000</f>
        <v>311</v>
      </c>
      <c r="N29" s="43">
        <f t="shared" si="6"/>
        <v>100</v>
      </c>
      <c r="O29" s="42">
        <f>('[4]Проверочная  таблица_I  часть'!BH27+'[4]Проверочная  таблица_I  часть'!BI27)/1000</f>
        <v>0</v>
      </c>
      <c r="P29" s="42">
        <f>('[4]Проверочная  таблица_I  часть'!BY27+'[4]Проверочная  таблица_I  часть'!BZ27)/1000</f>
        <v>0</v>
      </c>
      <c r="Q29" s="43">
        <f t="shared" si="7"/>
        <v>0</v>
      </c>
      <c r="R29" s="42">
        <f>'[4]Прочая  субсидия_МР  и  ГО'!F23/1000</f>
        <v>2990.7751400000002</v>
      </c>
      <c r="S29" s="42">
        <f>'[4]Прочая  субсидия_МР  и  ГО'!G23/1000</f>
        <v>2990.7751400000002</v>
      </c>
      <c r="T29" s="43">
        <f t="shared" si="8"/>
        <v>100</v>
      </c>
      <c r="U29" s="42">
        <f>'[4]Проверочная  таблица_I  часть'!GY27/1000</f>
        <v>1043.2834700000001</v>
      </c>
      <c r="V29" s="42">
        <f>'[4]Проверочная  таблица_I  часть'!HB27/1000</f>
        <v>1043.2834700000001</v>
      </c>
      <c r="W29" s="43">
        <f t="shared" si="9"/>
        <v>100</v>
      </c>
      <c r="X29" s="42">
        <f>'[4]Прочая  субсидия_МР  и  ГО'!H23/1000</f>
        <v>87.061000000000007</v>
      </c>
      <c r="Y29" s="42">
        <f>'[4]Прочая  субсидия_МР  и  ГО'!I23/1000</f>
        <v>87.061000000000007</v>
      </c>
      <c r="Z29" s="43">
        <f t="shared" si="10"/>
        <v>100</v>
      </c>
      <c r="AA29" s="42">
        <f>('[4]Проверочная  таблица_II  часть'!AE27+'[4]Проверочная  таблица_II  часть'!AF27)/1000</f>
        <v>0</v>
      </c>
      <c r="AB29" s="42">
        <f>('[4]Проверочная  таблица_II  часть'!AI27+'[4]Проверочная  таблица_II  часть'!AJ27)/1000</f>
        <v>0</v>
      </c>
      <c r="AC29" s="43">
        <f t="shared" si="11"/>
        <v>0</v>
      </c>
      <c r="AD29" s="42">
        <f>'[4]Проверочная  таблица_II  часть'!AG27/1000</f>
        <v>0</v>
      </c>
      <c r="AE29" s="42">
        <f>'[4]Проверочная  таблица_II  часть'!AK27/1000</f>
        <v>0</v>
      </c>
      <c r="AF29" s="43">
        <f t="shared" si="12"/>
        <v>0</v>
      </c>
      <c r="AG29" s="42">
        <f>('[4]Проверочная  таблица_I  часть'!HF27+'[4]Проверочная  таблица_I  часть'!HG27+'[4]Проверочная  таблица_I  часть'!HT27+'[4]Проверочная  таблица_I  часть'!HU27)/1000</f>
        <v>0</v>
      </c>
      <c r="AH29" s="42">
        <f>('[4]Проверочная  таблица_I  часть'!HM27+'[4]Проверочная  таблица_I  часть'!HN27+'[4]Проверочная  таблица_I  часть'!IA27+'[4]Проверочная  таблица_I  часть'!IB27)/1000</f>
        <v>0</v>
      </c>
      <c r="AI29" s="43">
        <f t="shared" si="13"/>
        <v>0</v>
      </c>
      <c r="AJ29" s="42">
        <f>('[4]Прочая  субсидия_МР  и  ГО'!J23+'[4]Прочая  субсидия_БП'!H23)/1000</f>
        <v>41.881999999999998</v>
      </c>
      <c r="AK29" s="42">
        <f>('[4]Прочая  субсидия_МР  и  ГО'!K23+'[4]Прочая  субсидия_БП'!I23)/1000</f>
        <v>41.881999999999998</v>
      </c>
      <c r="AL29" s="43">
        <f t="shared" si="14"/>
        <v>100</v>
      </c>
      <c r="AM29" s="42">
        <f>('[4]Проверочная  таблица_I  часть'!BJ27+'[4]Проверочная  таблица_I  часть'!CP27)/1000</f>
        <v>15000</v>
      </c>
      <c r="AN29" s="42">
        <f>('[4]Проверочная  таблица_I  часть'!CA27+'[4]Проверочная  таблица_I  часть'!CZ27)/1000</f>
        <v>15000</v>
      </c>
      <c r="AO29" s="43">
        <f t="shared" si="15"/>
        <v>100</v>
      </c>
      <c r="AP29" s="42">
        <f>('[4]Проверочная  таблица_I  часть'!HV27+'[4]Проверочная  таблица_I  часть'!HW27+'[4]Проверочная  таблица_I  часть'!HH27+'[4]Проверочная  таблица_I  часть'!HI27)/1000</f>
        <v>56.047449999999998</v>
      </c>
      <c r="AQ29" s="42">
        <f>('[4]Проверочная  таблица_I  часть'!HO27+'[4]Проверочная  таблица_I  часть'!HP27+'[4]Проверочная  таблица_I  часть'!IC27+'[4]Проверочная  таблица_I  часть'!ID27)/1000</f>
        <v>56.047449999999998</v>
      </c>
      <c r="AR29" s="43">
        <f t="shared" si="16"/>
        <v>100</v>
      </c>
      <c r="AS29" s="42">
        <f>('[4]Проверочная  таблица_I  часть'!HJ27+'[4]Проверочная  таблица_I  часть'!HK27+'[4]Проверочная  таблица_I  часть'!HX27+'[4]Проверочная  таблица_I  часть'!HY27)/1000</f>
        <v>13.697290000000001</v>
      </c>
      <c r="AT29" s="42">
        <f>('[4]Проверочная  таблица_I  часть'!IE27+'[4]Проверочная  таблица_I  часть'!IF27+'[4]Проверочная  таблица_I  часть'!HQ27+'[4]Проверочная  таблица_I  часть'!HR27)/1000</f>
        <v>13.697290000000001</v>
      </c>
      <c r="AU29" s="43">
        <f t="shared" si="17"/>
        <v>100</v>
      </c>
      <c r="AV29" s="42">
        <f>('[4]Проверочная  таблица_II  часть'!CX27+'[4]Проверочная  таблица_II  часть'!DD27)/1000</f>
        <v>1396.2160300000003</v>
      </c>
      <c r="AW29" s="42">
        <f>('[4]Проверочная  таблица_II  часть'!DA27+'[4]Проверочная  таблица_II  часть'!DG27)/1000</f>
        <v>1396.2160300000003</v>
      </c>
      <c r="AX29" s="43">
        <f t="shared" si="18"/>
        <v>100</v>
      </c>
      <c r="AY29" s="42">
        <f>'[4]Прочая  субсидия_МР  и  ГО'!L23/1000</f>
        <v>168.96552</v>
      </c>
      <c r="AZ29" s="42">
        <f>'[4]Прочая  субсидия_МР  и  ГО'!M23/1000</f>
        <v>168.96552</v>
      </c>
      <c r="BA29" s="43">
        <f t="shared" si="19"/>
        <v>100</v>
      </c>
      <c r="BB29" s="42">
        <f>'[4]Прочая  субсидия_МР  и  ГО'!N23/1000</f>
        <v>146.83579999999998</v>
      </c>
      <c r="BC29" s="42">
        <f>'[4]Прочая  субсидия_МР  и  ГО'!O23/1000</f>
        <v>146.83579999999998</v>
      </c>
      <c r="BD29" s="43">
        <f t="shared" si="20"/>
        <v>100</v>
      </c>
      <c r="BE29" s="42">
        <f>('[4]Прочая  субсидия_МР  и  ГО'!P23+'[4]Прочая  субсидия_БП'!N23)/1000</f>
        <v>6295.6890000000003</v>
      </c>
      <c r="BF29" s="42">
        <f>('[4]Прочая  субсидия_МР  и  ГО'!Q23+'[4]Прочая  субсидия_БП'!O23)/1000</f>
        <v>6295.6890000000003</v>
      </c>
      <c r="BG29" s="43">
        <f t="shared" si="21"/>
        <v>100</v>
      </c>
      <c r="BH29" s="42">
        <f>('[4]Проверочная  таблица_I  часть'!BK27+'[4]Проверочная  таблица_I  часть'!BL27)/1000</f>
        <v>0</v>
      </c>
      <c r="BI29" s="42">
        <f>('[4]Проверочная  таблица_I  часть'!CB27+'[4]Проверочная  таблица_I  часть'!CC27)/1000</f>
        <v>0</v>
      </c>
      <c r="BJ29" s="43">
        <f t="shared" si="22"/>
        <v>0</v>
      </c>
      <c r="BK29" s="42">
        <f>('[4]Проверочная  таблица_I  часть'!BM27+'[4]Проверочная  таблица_I  часть'!CQ27+'[4]Прочая  субсидия_МР  и  ГО'!R23+'[4]Прочая  субсидия_БП'!T23)/1000</f>
        <v>20542.123</v>
      </c>
      <c r="BL29" s="42">
        <f>('[4]Проверочная  таблица_I  часть'!CD27+'[4]Проверочная  таблица_I  часть'!DA27+'[4]Прочая  субсидия_МР  и  ГО'!S23+'[4]Прочая  субсидия_БП'!U23)/1000</f>
        <v>20462.575000000001</v>
      </c>
      <c r="BM29" s="43">
        <f t="shared" si="23"/>
        <v>99.612756675636689</v>
      </c>
      <c r="BN29" s="42">
        <f>('[4]Проверочная  таблица_I  часть'!GK27+'[4]Проверочная  таблица_I  часть'!GM27)/1000</f>
        <v>0</v>
      </c>
      <c r="BO29" s="42">
        <f>('[4]Проверочная  таблица_I  часть'!GN27+'[4]Проверочная  таблица_I  часть'!GL27)/1000</f>
        <v>0</v>
      </c>
      <c r="BP29" s="43">
        <f t="shared" si="24"/>
        <v>0</v>
      </c>
      <c r="BQ29" s="42">
        <f>('[4]Прочая  субсидия_МР  и  ГО'!T23+'[4]Прочая  субсидия_БП'!Z23)/1000</f>
        <v>12011.88</v>
      </c>
      <c r="BR29" s="42">
        <f>('[4]Прочая  субсидия_МР  и  ГО'!U23+'[4]Прочая  субсидия_БП'!AA23)/1000</f>
        <v>11944.481</v>
      </c>
      <c r="BS29" s="43">
        <f t="shared" si="25"/>
        <v>99.438897158479776</v>
      </c>
      <c r="BT29" s="42">
        <f>('[4]Проверочная  таблица_II  часть'!BK27+'[4]Проверочная  таблица_II  часть'!BL27+'[4]Проверочная  таблица_II  часть'!BU27+'[4]Проверочная  таблица_II  часть'!BV27)/1000</f>
        <v>5266.0754800000004</v>
      </c>
      <c r="BU29" s="42">
        <f>('[4]Проверочная  таблица_II  часть'!BP27+'[4]Проверочная  таблица_II  часть'!BQ27+'[4]Проверочная  таблица_II  часть'!BZ27+'[4]Проверочная  таблица_II  часть'!CA27)/1000</f>
        <v>5266.0754800000004</v>
      </c>
      <c r="BV29" s="43">
        <f t="shared" si="26"/>
        <v>100</v>
      </c>
      <c r="BW29" s="42">
        <f>('[4]Проверочная  таблица_II  часть'!BM27+'[4]Проверочная  таблица_II  часть'!BN27+'[4]Проверочная  таблица_II  часть'!BW27+'[4]Проверочная  таблица_II  часть'!BX27)/1000</f>
        <v>0</v>
      </c>
      <c r="BX29" s="42">
        <f>('[4]Проверочная  таблица_II  часть'!BR27+'[4]Проверочная  таблица_II  часть'!BS27+'[4]Проверочная  таблица_II  часть'!CB27+'[4]Проверочная  таблица_II  часть'!CC27)/1000</f>
        <v>0</v>
      </c>
      <c r="BY29" s="43">
        <f t="shared" si="27"/>
        <v>0</v>
      </c>
      <c r="BZ29" s="42">
        <f>('[4]Проверочная  таблица_II  часть'!DV27+'[4]Проверочная  таблица_II  часть'!EB27)/1000</f>
        <v>0</v>
      </c>
      <c r="CA29" s="42">
        <f>('[4]Проверочная  таблица_II  часть'!DY27+'[4]Проверочная  таблица_II  часть'!EE27)/1000</f>
        <v>0</v>
      </c>
      <c r="CB29" s="43">
        <f t="shared" si="28"/>
        <v>0</v>
      </c>
      <c r="CC29" s="42">
        <f>('[4]Прочая  субсидия_БП'!AF23+'[4]Прочая  субсидия_МР  и  ГО'!V23)/1000</f>
        <v>1387.6736899999999</v>
      </c>
      <c r="CD29" s="42">
        <f>('[4]Прочая  субсидия_БП'!AG23+'[4]Прочая  субсидия_МР  и  ГО'!W23)/1000</f>
        <v>1387.6736899999999</v>
      </c>
      <c r="CE29" s="43">
        <f t="shared" si="29"/>
        <v>100</v>
      </c>
      <c r="CF29" s="42">
        <f>'[4]Прочая  субсидия_МР  и  ГО'!X23/1000</f>
        <v>0</v>
      </c>
      <c r="CG29" s="42">
        <f>'[4]Прочая  субсидия_МР  и  ГО'!Y23/1000</f>
        <v>0</v>
      </c>
      <c r="CH29" s="43">
        <f t="shared" si="30"/>
        <v>0</v>
      </c>
      <c r="CI29" s="42">
        <f>('[4]Прочая  субсидия_МР  и  ГО'!Z23+'[4]Прочая  субсидия_БП'!AL23)/1000</f>
        <v>0</v>
      </c>
      <c r="CJ29" s="42">
        <f>('[4]Прочая  субсидия_МР  и  ГО'!AA23+'[4]Прочая  субсидия_БП'!AM23)/1000</f>
        <v>0</v>
      </c>
      <c r="CK29" s="43">
        <f t="shared" si="31"/>
        <v>0</v>
      </c>
      <c r="CL29" s="42">
        <f>'[4]Проверочная  таблица_II  часть'!AM27/1000</f>
        <v>1198.7262900000001</v>
      </c>
      <c r="CM29" s="42">
        <f>'[4]Проверочная  таблица_II  часть'!AP27/1000</f>
        <v>1198.7262900000001</v>
      </c>
      <c r="CN29" s="43">
        <f t="shared" si="32"/>
        <v>100</v>
      </c>
      <c r="CO29" s="42">
        <f>('[4]Проверочная  таблица_I  часть'!BN27+'[4]Проверочная  таблица_I  часть'!BO27)/1000</f>
        <v>0</v>
      </c>
      <c r="CP29" s="42">
        <f>('[4]Проверочная  таблица_I  часть'!CE27+'[4]Проверочная  таблица_I  часть'!CF27)/1000</f>
        <v>0</v>
      </c>
      <c r="CQ29" s="43">
        <f t="shared" si="33"/>
        <v>0</v>
      </c>
      <c r="CR29" s="42">
        <f>'[4]Проверочная  таблица_I  часть'!BP27/1000</f>
        <v>0</v>
      </c>
      <c r="CS29" s="42">
        <f>'[4]Проверочная  таблица_I  часть'!CG27/1000</f>
        <v>0</v>
      </c>
      <c r="CT29" s="43">
        <f t="shared" si="34"/>
        <v>0</v>
      </c>
      <c r="CU29" s="42">
        <f>('[4]Проверочная  таблица_II  часть'!AT27+'[4]Проверочная  таблица_II  часть'!AS27)/1000</f>
        <v>0</v>
      </c>
      <c r="CV29" s="42">
        <f>('[4]Проверочная  таблица_II  часть'!AW27+'[4]Проверочная  таблица_II  часть'!AV27)/1000</f>
        <v>0</v>
      </c>
      <c r="CW29" s="43">
        <f t="shared" si="35"/>
        <v>0</v>
      </c>
      <c r="CX29" s="42">
        <f>('[4]Прочая  субсидия_МР  и  ГО'!AB23+'[4]Прочая  субсидия_БП'!AR23)/1000</f>
        <v>0</v>
      </c>
      <c r="CY29" s="42">
        <f>('[4]Прочая  субсидия_МР  и  ГО'!AC23+'[4]Прочая  субсидия_БП'!AS23)/1000</f>
        <v>0</v>
      </c>
      <c r="CZ29" s="43">
        <f t="shared" si="36"/>
        <v>0</v>
      </c>
      <c r="DA29" s="42">
        <f>'[4]Прочая  субсидия_МР  и  ГО'!AD23/1000</f>
        <v>0</v>
      </c>
      <c r="DB29" s="42">
        <f>'[4]Прочая  субсидия_МР  и  ГО'!AE23/1000</f>
        <v>0</v>
      </c>
      <c r="DC29" s="43">
        <f t="shared" si="37"/>
        <v>0</v>
      </c>
      <c r="DD29" s="42">
        <f>('[4]Проверочная  таблица_I  часть'!CR27+'[4]Проверочная  таблица_I  часть'!CS27)/1000</f>
        <v>0</v>
      </c>
      <c r="DE29" s="42">
        <f>('[4]Проверочная  таблица_I  часть'!DB27+'[4]Проверочная  таблица_I  часть'!DC27)/1000</f>
        <v>0</v>
      </c>
      <c r="DF29" s="43">
        <f t="shared" si="38"/>
        <v>0</v>
      </c>
      <c r="DG29" s="42">
        <f>('[4]Проверочная  таблица_I  часть'!AP27+'[4]Проверочная  таблица_I  часть'!AQ27)/1000</f>
        <v>0</v>
      </c>
      <c r="DH29" s="42">
        <f>('[4]Проверочная  таблица_I  часть'!AS27+'[4]Проверочная  таблица_I  часть'!AT27)/1000</f>
        <v>0</v>
      </c>
      <c r="DI29" s="43">
        <f t="shared" si="39"/>
        <v>0</v>
      </c>
      <c r="DJ29" s="42">
        <f>('[4]Проверочная  таблица_I  часть'!BQ27+'[4]Проверочная  таблица_I  часть'!BR27)/1000</f>
        <v>0</v>
      </c>
      <c r="DK29" s="42">
        <f>('[4]Проверочная  таблица_I  часть'!CH27+'[4]Проверочная  таблица_I  часть'!CI27)/1000</f>
        <v>0</v>
      </c>
      <c r="DL29" s="43">
        <f t="shared" si="40"/>
        <v>0</v>
      </c>
      <c r="DM29" s="42">
        <f>('[4]Проверочная  таблица_I  часть'!CT27+'[4]Проверочная  таблица_I  часть'!CU27)/1000</f>
        <v>0</v>
      </c>
      <c r="DN29" s="42">
        <f>('[4]Проверочная  таблица_I  часть'!DD27+'[4]Проверочная  таблица_I  часть'!DE27)/1000</f>
        <v>0</v>
      </c>
      <c r="DO29" s="43">
        <f t="shared" si="41"/>
        <v>0</v>
      </c>
      <c r="DP29" s="42">
        <f>('[4]Проверочная  таблица_I  часть'!BS27+'[4]Проверочная  таблица_I  часть'!BT27)/1000</f>
        <v>0</v>
      </c>
      <c r="DQ29" s="42">
        <f>('[4]Проверочная  таблица_I  часть'!CJ27+'[4]Проверочная  таблица_I  часть'!CK27)/1000</f>
        <v>0</v>
      </c>
      <c r="DR29" s="43">
        <f t="shared" si="42"/>
        <v>0</v>
      </c>
      <c r="DS29" s="42">
        <f>('[4]Проверочная  таблица_I  часть'!BV27+'[4]Проверочная  таблица_I  часть'!CW27+'[4]Проверочная  таблица_I  часть'!BW27+'[4]Проверочная  таблица_I  часть'!CX27)/1000</f>
        <v>0</v>
      </c>
      <c r="DT29" s="42">
        <f>('[4]Проверочная  таблица_I  часть'!CM27+'[4]Проверочная  таблица_I  часть'!DG27+'[4]Проверочная  таблица_I  часть'!DH27+'[4]Проверочная  таблица_I  часть'!CN27)/1000</f>
        <v>0</v>
      </c>
      <c r="DU29" s="43">
        <f t="shared" si="43"/>
        <v>0</v>
      </c>
      <c r="DV29" s="42">
        <f>'[4]Прочая  субсидия_МР  и  ГО'!AF23/1000</f>
        <v>661.64234999999996</v>
      </c>
      <c r="DW29" s="42">
        <f>'[4]Прочая  субсидия_МР  и  ГО'!AG23/1000</f>
        <v>661.64234999999996</v>
      </c>
      <c r="DX29" s="43">
        <f t="shared" si="44"/>
        <v>100</v>
      </c>
      <c r="DY29" s="42">
        <f>('[4]Проверочная  таблица_I  часть'!EX27+'[4]Проверочная  таблица_I  часть'!FF27)/1000</f>
        <v>15185.29363</v>
      </c>
      <c r="DZ29" s="42">
        <f>('[4]Проверочная  таблица_I  часть'!FB27+'[4]Проверочная  таблица_I  часть'!FJ27)/1000</f>
        <v>15137.21522</v>
      </c>
      <c r="EA29" s="43">
        <f t="shared" si="45"/>
        <v>99.683388341566101</v>
      </c>
      <c r="EB29" s="42">
        <f>('[4]Проверочная  таблица_I  часть'!EY27+'[4]Проверочная  таблица_I  часть'!FG27)/1000</f>
        <v>45127.659</v>
      </c>
      <c r="EC29" s="42">
        <f>('[4]Проверочная  таблица_I  часть'!FC27+'[4]Проверочная  таблица_I  часть'!FK27)/1000</f>
        <v>34684.587049999995</v>
      </c>
      <c r="ED29" s="43">
        <f t="shared" si="46"/>
        <v>76.858821881276839</v>
      </c>
      <c r="EE29" s="42">
        <f>('[4]Проверочная  таблица_I  часть'!EZ27+'[4]Проверочная  таблица_I  часть'!FH27)/1000</f>
        <v>5864.2855899999995</v>
      </c>
      <c r="EF29" s="42">
        <f>('[4]Проверочная  таблица_I  часть'!FD27+'[4]Проверочная  таблица_I  часть'!FL27)/1000</f>
        <v>2737.8853199999999</v>
      </c>
      <c r="EG29" s="43">
        <f t="shared" si="47"/>
        <v>46.68744858996542</v>
      </c>
      <c r="EH29" s="42">
        <f>('[4]Прочая  субсидия_БП'!AX23+'[4]Прочая  субсидия_МР  и  ГО'!AH23)/1000</f>
        <v>0</v>
      </c>
      <c r="EI29" s="42">
        <f>('[4]Прочая  субсидия_БП'!AY23+'[4]Прочая  субсидия_МР  и  ГО'!AI23)/1000</f>
        <v>0</v>
      </c>
      <c r="EJ29" s="43">
        <f t="shared" si="48"/>
        <v>0</v>
      </c>
      <c r="EK29" s="42">
        <f>'[4]Прочая  субсидия_БП'!BD23/1000</f>
        <v>0</v>
      </c>
      <c r="EL29" s="42">
        <f>'[4]Прочая  субсидия_БП'!BE23/1000</f>
        <v>0</v>
      </c>
      <c r="EM29" s="43">
        <f t="shared" si="49"/>
        <v>0</v>
      </c>
      <c r="EN29" s="42">
        <f>('[4]Прочая  субсидия_МР  и  ГО'!AL23+'[4]Прочая  субсидия_БП'!BJ23)/1000</f>
        <v>0</v>
      </c>
      <c r="EO29" s="42">
        <f>('[4]Прочая  субсидия_МР  и  ГО'!AM23+'[4]Прочая  субсидия_БП'!BK23)/1000</f>
        <v>0</v>
      </c>
      <c r="EP29" s="43">
        <f t="shared" si="50"/>
        <v>0</v>
      </c>
      <c r="EQ29" s="42">
        <f>('[4]Прочая  субсидия_БП'!BP23+'[4]Прочая  субсидия_МР  и  ГО'!AN23)/1000</f>
        <v>161.53845999999999</v>
      </c>
      <c r="ER29" s="42">
        <f>('[4]Прочая  субсидия_БП'!BQ23+'[4]Прочая  субсидия_МР  и  ГО'!AO23)/1000</f>
        <v>62.61092</v>
      </c>
      <c r="ES29" s="43">
        <f t="shared" si="51"/>
        <v>38.759141321515635</v>
      </c>
      <c r="ET29" s="42">
        <f>('[4]Прочая  субсидия_БП'!BV23+'[4]Прочая  субсидия_МР  и  ГО'!AP23)/1000</f>
        <v>705.33132000000012</v>
      </c>
      <c r="EU29" s="42">
        <f>('[4]Прочая  субсидия_БП'!BW23+'[4]Прочая  субсидия_МР  и  ГО'!AQ23)/1000</f>
        <v>705.33132000000012</v>
      </c>
      <c r="EV29" s="43">
        <f t="shared" si="52"/>
        <v>100</v>
      </c>
      <c r="EW29" s="42">
        <f>'[4]Прочая  субсидия_БП'!CB23/1000</f>
        <v>176.05625000000001</v>
      </c>
      <c r="EX29" s="42">
        <f>'[4]Прочая  субсидия_БП'!CC23/1000</f>
        <v>176.05625000000001</v>
      </c>
      <c r="EY29" s="43">
        <f t="shared" si="53"/>
        <v>100</v>
      </c>
      <c r="EZ29" s="42">
        <f>'[4]Проверочная  таблица_II  часть'!ET27/1000</f>
        <v>44134.907900000006</v>
      </c>
      <c r="FA29" s="42">
        <f>'[4]Проверочная  таблица_II  часть'!EU27/1000</f>
        <v>44134.907899999998</v>
      </c>
      <c r="FB29" s="43">
        <f t="shared" si="54"/>
        <v>99.999999999999986</v>
      </c>
    </row>
    <row r="30" spans="1:158" ht="21.75" customHeight="1" x14ac:dyDescent="0.25">
      <c r="A30" s="35" t="s">
        <v>226</v>
      </c>
      <c r="B30" s="44">
        <f t="shared" si="0"/>
        <v>69213.896470000007</v>
      </c>
      <c r="C30" s="45">
        <f t="shared" si="1"/>
        <v>67784.334730000002</v>
      </c>
      <c r="D30" s="46">
        <f>'[3]Исполнение для администрации_КБ'!Q30</f>
        <v>69213.896469999992</v>
      </c>
      <c r="E30" s="47">
        <f t="shared" si="2"/>
        <v>0</v>
      </c>
      <c r="F30" s="47">
        <f>'[3]Исполнение для администрации_КБ'!R30</f>
        <v>67784.334730000002</v>
      </c>
      <c r="G30" s="47">
        <f t="shared" si="3"/>
        <v>0</v>
      </c>
      <c r="H30" s="48">
        <f t="shared" si="4"/>
        <v>97.934574105910031</v>
      </c>
      <c r="I30" s="41">
        <f>('[4]Проверочная  таблица_I  часть'!GT28+'[4]Проверочная  таблица_I  часть'!GU28)/1000</f>
        <v>0</v>
      </c>
      <c r="J30" s="42">
        <f>('[4]Проверочная  таблица_I  часть'!GW28+'[4]Проверочная  таблица_I  часть'!GX28)/1000</f>
        <v>0</v>
      </c>
      <c r="K30" s="43">
        <f t="shared" si="5"/>
        <v>0</v>
      </c>
      <c r="L30" s="42">
        <f>('[4]Прочая  субсидия_МР  и  ГО'!D24)/1000</f>
        <v>259</v>
      </c>
      <c r="M30" s="42">
        <f>('[4]Прочая  субсидия_МР  и  ГО'!E24)/1000</f>
        <v>259</v>
      </c>
      <c r="N30" s="43">
        <f t="shared" si="6"/>
        <v>100</v>
      </c>
      <c r="O30" s="42">
        <f>('[4]Проверочная  таблица_I  часть'!BH28+'[4]Проверочная  таблица_I  часть'!BI28)/1000</f>
        <v>0</v>
      </c>
      <c r="P30" s="42">
        <f>('[4]Проверочная  таблица_I  часть'!BY28+'[4]Проверочная  таблица_I  часть'!BZ28)/1000</f>
        <v>0</v>
      </c>
      <c r="Q30" s="43">
        <f t="shared" si="7"/>
        <v>0</v>
      </c>
      <c r="R30" s="42">
        <f>'[4]Прочая  субсидия_МР  и  ГО'!F24/1000</f>
        <v>0</v>
      </c>
      <c r="S30" s="42">
        <f>'[4]Прочая  субсидия_МР  и  ГО'!G24/1000</f>
        <v>0</v>
      </c>
      <c r="T30" s="43">
        <f t="shared" si="8"/>
        <v>0</v>
      </c>
      <c r="U30" s="42">
        <f>'[4]Проверочная  таблица_I  часть'!GY28/1000</f>
        <v>1043.2834700000001</v>
      </c>
      <c r="V30" s="42">
        <f>'[4]Проверочная  таблица_I  часть'!HB28/1000</f>
        <v>1043.2834700000001</v>
      </c>
      <c r="W30" s="43">
        <f t="shared" si="9"/>
        <v>100</v>
      </c>
      <c r="X30" s="42">
        <f>'[4]Прочая  субсидия_МР  и  ГО'!H24/1000</f>
        <v>55.585099999999997</v>
      </c>
      <c r="Y30" s="42">
        <f>'[4]Прочая  субсидия_МР  и  ГО'!I24/1000</f>
        <v>55.585099999999997</v>
      </c>
      <c r="Z30" s="43">
        <f t="shared" si="10"/>
        <v>100</v>
      </c>
      <c r="AA30" s="42">
        <f>('[4]Проверочная  таблица_II  часть'!AE28+'[4]Проверочная  таблица_II  часть'!AF28)/1000</f>
        <v>0</v>
      </c>
      <c r="AB30" s="42">
        <f>('[4]Проверочная  таблица_II  часть'!AI28+'[4]Проверочная  таблица_II  часть'!AJ28)/1000</f>
        <v>0</v>
      </c>
      <c r="AC30" s="43">
        <f t="shared" si="11"/>
        <v>0</v>
      </c>
      <c r="AD30" s="42">
        <f>'[4]Проверочная  таблица_II  часть'!AG28/1000</f>
        <v>0</v>
      </c>
      <c r="AE30" s="42">
        <f>'[4]Проверочная  таблица_II  часть'!AK28/1000</f>
        <v>0</v>
      </c>
      <c r="AF30" s="43">
        <f t="shared" si="12"/>
        <v>0</v>
      </c>
      <c r="AG30" s="42">
        <f>('[4]Проверочная  таблица_I  часть'!HF28+'[4]Проверочная  таблица_I  часть'!HG28+'[4]Проверочная  таблица_I  часть'!HT28+'[4]Проверочная  таблица_I  часть'!HU28)/1000</f>
        <v>0</v>
      </c>
      <c r="AH30" s="42">
        <f>('[4]Проверочная  таблица_I  часть'!HM28+'[4]Проверочная  таблица_I  часть'!HN28+'[4]Проверочная  таблица_I  часть'!IA28+'[4]Проверочная  таблица_I  часть'!IB28)/1000</f>
        <v>0</v>
      </c>
      <c r="AI30" s="43">
        <f t="shared" si="13"/>
        <v>0</v>
      </c>
      <c r="AJ30" s="42">
        <f>('[4]Прочая  субсидия_МР  и  ГО'!J24+'[4]Прочая  субсидия_БП'!H24)/1000</f>
        <v>6.0490000000000004</v>
      </c>
      <c r="AK30" s="42">
        <f>('[4]Прочая  субсидия_МР  и  ГО'!K24+'[4]Прочая  субсидия_БП'!I24)/1000</f>
        <v>6.0490000000000004</v>
      </c>
      <c r="AL30" s="43">
        <f t="shared" si="14"/>
        <v>100</v>
      </c>
      <c r="AM30" s="42">
        <f>('[4]Проверочная  таблица_I  часть'!BJ28+'[4]Проверочная  таблица_I  часть'!CP28)/1000</f>
        <v>15000</v>
      </c>
      <c r="AN30" s="42">
        <f>('[4]Проверочная  таблица_I  часть'!CA28+'[4]Проверочная  таблица_I  часть'!CZ28)/1000</f>
        <v>13620.95657</v>
      </c>
      <c r="AO30" s="43">
        <f t="shared" si="15"/>
        <v>90.806377133333342</v>
      </c>
      <c r="AP30" s="42">
        <f>('[4]Проверочная  таблица_I  часть'!HV28+'[4]Проверочная  таблица_I  часть'!HW28+'[4]Проверочная  таблица_I  часть'!HH28+'[4]Проверочная  таблица_I  часть'!HI28)/1000</f>
        <v>114.12013</v>
      </c>
      <c r="AQ30" s="42">
        <f>('[4]Проверочная  таблица_I  часть'!HO28+'[4]Проверочная  таблица_I  часть'!HP28+'[4]Проверочная  таблица_I  часть'!IC28+'[4]Проверочная  таблица_I  часть'!ID28)/1000</f>
        <v>114.12013</v>
      </c>
      <c r="AR30" s="43">
        <f t="shared" si="16"/>
        <v>100</v>
      </c>
      <c r="AS30" s="42">
        <f>('[4]Проверочная  таблица_I  часть'!HJ28+'[4]Проверочная  таблица_I  часть'!HK28+'[4]Проверочная  таблица_I  часть'!HX28+'[4]Проверочная  таблица_I  часть'!HY28)/1000</f>
        <v>13.697290000000001</v>
      </c>
      <c r="AT30" s="42">
        <f>('[4]Проверочная  таблица_I  часть'!IE28+'[4]Проверочная  таблица_I  часть'!IF28+'[4]Проверочная  таблица_I  часть'!HQ28+'[4]Проверочная  таблица_I  часть'!HR28)/1000</f>
        <v>13.697290000000001</v>
      </c>
      <c r="AU30" s="43">
        <f t="shared" si="17"/>
        <v>100</v>
      </c>
      <c r="AV30" s="42">
        <f>('[4]Проверочная  таблица_II  часть'!CX28+'[4]Проверочная  таблица_II  часть'!DD28)/1000</f>
        <v>1396.21604</v>
      </c>
      <c r="AW30" s="42">
        <f>('[4]Проверочная  таблица_II  часть'!DA28+'[4]Проверочная  таблица_II  часть'!DG28)/1000</f>
        <v>1396.21604</v>
      </c>
      <c r="AX30" s="43">
        <f t="shared" si="18"/>
        <v>100</v>
      </c>
      <c r="AY30" s="42">
        <f>'[4]Прочая  субсидия_МР  и  ГО'!L24/1000</f>
        <v>0</v>
      </c>
      <c r="AZ30" s="42">
        <f>'[4]Прочая  субсидия_МР  и  ГО'!M24/1000</f>
        <v>0</v>
      </c>
      <c r="BA30" s="43">
        <f t="shared" si="19"/>
        <v>0</v>
      </c>
      <c r="BB30" s="42">
        <f>'[4]Прочая  субсидия_МР  и  ГО'!N24/1000</f>
        <v>82.59281</v>
      </c>
      <c r="BC30" s="42">
        <f>'[4]Прочая  субсидия_МР  и  ГО'!O24/1000</f>
        <v>82.59281</v>
      </c>
      <c r="BD30" s="43">
        <f t="shared" si="20"/>
        <v>100</v>
      </c>
      <c r="BE30" s="42">
        <f>('[4]Прочая  субсидия_МР  и  ГО'!P24+'[4]Прочая  субсидия_БП'!N24)/1000</f>
        <v>0</v>
      </c>
      <c r="BF30" s="42">
        <f>('[4]Прочая  субсидия_МР  и  ГО'!Q24+'[4]Прочая  субсидия_БП'!O24)/1000</f>
        <v>0</v>
      </c>
      <c r="BG30" s="43">
        <f t="shared" si="21"/>
        <v>0</v>
      </c>
      <c r="BH30" s="42">
        <f>('[4]Проверочная  таблица_I  часть'!BK28+'[4]Проверочная  таблица_I  часть'!BL28)/1000</f>
        <v>0</v>
      </c>
      <c r="BI30" s="42">
        <f>('[4]Проверочная  таблица_I  часть'!CB28+'[4]Проверочная  таблица_I  часть'!CC28)/1000</f>
        <v>0</v>
      </c>
      <c r="BJ30" s="43">
        <f t="shared" si="22"/>
        <v>0</v>
      </c>
      <c r="BK30" s="42">
        <f>('[4]Проверочная  таблица_I  часть'!BM28+'[4]Проверочная  таблица_I  часть'!CQ28+'[4]Прочая  субсидия_МР  и  ГО'!R24+'[4]Прочая  субсидия_БП'!T24)/1000</f>
        <v>5879.9970000000003</v>
      </c>
      <c r="BL30" s="42">
        <f>('[4]Проверочная  таблица_I  часть'!CD28+'[4]Проверочная  таблица_I  часть'!DA28+'[4]Прочая  субсидия_МР  и  ГО'!S24+'[4]Прочая  субсидия_БП'!U24)/1000</f>
        <v>5877.4579999999996</v>
      </c>
      <c r="BM30" s="43">
        <f t="shared" si="23"/>
        <v>99.956819705860383</v>
      </c>
      <c r="BN30" s="42">
        <f>('[4]Проверочная  таблица_I  часть'!GK28+'[4]Проверочная  таблица_I  часть'!GM28)/1000</f>
        <v>0</v>
      </c>
      <c r="BO30" s="42">
        <f>('[4]Проверочная  таблица_I  часть'!GN28+'[4]Проверочная  таблица_I  часть'!GL28)/1000</f>
        <v>0</v>
      </c>
      <c r="BP30" s="43">
        <f t="shared" si="24"/>
        <v>0</v>
      </c>
      <c r="BQ30" s="42">
        <f>('[4]Прочая  субсидия_МР  и  ГО'!T24+'[4]Прочая  субсидия_БП'!Z24)/1000</f>
        <v>2072.94</v>
      </c>
      <c r="BR30" s="42">
        <f>('[4]Прочая  субсидия_МР  и  ГО'!U24+'[4]Прочая  субсидия_БП'!AA24)/1000</f>
        <v>2072.94</v>
      </c>
      <c r="BS30" s="43">
        <f t="shared" si="25"/>
        <v>100</v>
      </c>
      <c r="BT30" s="42">
        <f>('[4]Проверочная  таблица_II  часть'!BK28+'[4]Проверочная  таблица_II  часть'!BL28+'[4]Проверочная  таблица_II  часть'!BU28+'[4]Проверочная  таблица_II  часть'!BV28)/1000</f>
        <v>1578.3602100000001</v>
      </c>
      <c r="BU30" s="42">
        <f>('[4]Проверочная  таблица_II  часть'!BP28+'[4]Проверочная  таблица_II  часть'!BQ28+'[4]Проверочная  таблица_II  часть'!BZ28+'[4]Проверочная  таблица_II  часть'!CA28)/1000</f>
        <v>1578.3602100000001</v>
      </c>
      <c r="BV30" s="43">
        <f t="shared" si="26"/>
        <v>100</v>
      </c>
      <c r="BW30" s="42">
        <f>('[4]Проверочная  таблица_II  часть'!BM28+'[4]Проверочная  таблица_II  часть'!BN28+'[4]Проверочная  таблица_II  часть'!BW28+'[4]Проверочная  таблица_II  часть'!BX28)/1000</f>
        <v>0</v>
      </c>
      <c r="BX30" s="42">
        <f>('[4]Проверочная  таблица_II  часть'!BR28+'[4]Проверочная  таблица_II  часть'!BS28+'[4]Проверочная  таблица_II  часть'!CB28+'[4]Проверочная  таблица_II  часть'!CC28)/1000</f>
        <v>0</v>
      </c>
      <c r="BY30" s="43">
        <f t="shared" si="27"/>
        <v>0</v>
      </c>
      <c r="BZ30" s="42">
        <f>('[4]Проверочная  таблица_II  часть'!DV28+'[4]Проверочная  таблица_II  часть'!EB28)/1000</f>
        <v>0</v>
      </c>
      <c r="CA30" s="42">
        <f>('[4]Проверочная  таблица_II  часть'!DY28+'[4]Проверочная  таблица_II  часть'!EE28)/1000</f>
        <v>0</v>
      </c>
      <c r="CB30" s="43">
        <f t="shared" si="28"/>
        <v>0</v>
      </c>
      <c r="CC30" s="42">
        <f>('[4]Прочая  субсидия_БП'!AF24+'[4]Прочая  субсидия_МР  и  ГО'!V24)/1000</f>
        <v>1300.56755</v>
      </c>
      <c r="CD30" s="42">
        <f>('[4]Прочая  субсидия_БП'!AG24+'[4]Прочая  субсидия_МР  и  ГО'!W24)/1000</f>
        <v>1269.40372</v>
      </c>
      <c r="CE30" s="43">
        <f t="shared" si="29"/>
        <v>97.603828420907476</v>
      </c>
      <c r="CF30" s="42">
        <f>'[4]Прочая  субсидия_МР  и  ГО'!X24/1000</f>
        <v>0</v>
      </c>
      <c r="CG30" s="42">
        <f>'[4]Прочая  субсидия_МР  и  ГО'!Y24/1000</f>
        <v>0</v>
      </c>
      <c r="CH30" s="43">
        <f t="shared" si="30"/>
        <v>0</v>
      </c>
      <c r="CI30" s="42">
        <f>('[4]Прочая  субсидия_МР  и  ГО'!Z24+'[4]Прочая  субсидия_БП'!AL24)/1000</f>
        <v>0</v>
      </c>
      <c r="CJ30" s="42">
        <f>('[4]Прочая  субсидия_МР  и  ГО'!AA24+'[4]Прочая  субсидия_БП'!AM24)/1000</f>
        <v>0</v>
      </c>
      <c r="CK30" s="43">
        <f t="shared" si="31"/>
        <v>0</v>
      </c>
      <c r="CL30" s="42">
        <f>'[4]Проверочная  таблица_II  часть'!AM28/1000</f>
        <v>1284.3902399999999</v>
      </c>
      <c r="CM30" s="42">
        <f>'[4]Проверочная  таблица_II  часть'!AP28/1000</f>
        <v>1284.3902399999999</v>
      </c>
      <c r="CN30" s="43">
        <f t="shared" si="32"/>
        <v>100</v>
      </c>
      <c r="CO30" s="42">
        <f>('[4]Проверочная  таблица_I  часть'!BN28+'[4]Проверочная  таблица_I  часть'!BO28)/1000</f>
        <v>0</v>
      </c>
      <c r="CP30" s="42">
        <f>('[4]Проверочная  таблица_I  часть'!CE28+'[4]Проверочная  таблица_I  часть'!CF28)/1000</f>
        <v>0</v>
      </c>
      <c r="CQ30" s="43">
        <f t="shared" si="33"/>
        <v>0</v>
      </c>
      <c r="CR30" s="42">
        <f>'[4]Проверочная  таблица_I  часть'!BP28/1000</f>
        <v>0</v>
      </c>
      <c r="CS30" s="42">
        <f>'[4]Проверочная  таблица_I  часть'!CG28/1000</f>
        <v>0</v>
      </c>
      <c r="CT30" s="43">
        <f t="shared" si="34"/>
        <v>0</v>
      </c>
      <c r="CU30" s="42">
        <f>('[4]Проверочная  таблица_II  часть'!AT28+'[4]Проверочная  таблица_II  часть'!AS28)/1000</f>
        <v>0</v>
      </c>
      <c r="CV30" s="42">
        <f>('[4]Проверочная  таблица_II  часть'!AW28+'[4]Проверочная  таблица_II  часть'!AV28)/1000</f>
        <v>0</v>
      </c>
      <c r="CW30" s="43">
        <f t="shared" si="35"/>
        <v>0</v>
      </c>
      <c r="CX30" s="42">
        <f>('[4]Прочая  субсидия_МР  и  ГО'!AB24+'[4]Прочая  субсидия_БП'!AR24)/1000</f>
        <v>4927.82</v>
      </c>
      <c r="CY30" s="42">
        <f>('[4]Прочая  субсидия_МР  и  ГО'!AC24+'[4]Прочая  субсидия_БП'!AS24)/1000</f>
        <v>4927.82</v>
      </c>
      <c r="CZ30" s="43">
        <f t="shared" si="36"/>
        <v>100</v>
      </c>
      <c r="DA30" s="42">
        <f>'[4]Прочая  субсидия_МР  и  ГО'!AD24/1000</f>
        <v>0</v>
      </c>
      <c r="DB30" s="42">
        <f>'[4]Прочая  субсидия_МР  и  ГО'!AE24/1000</f>
        <v>0</v>
      </c>
      <c r="DC30" s="43">
        <f t="shared" si="37"/>
        <v>0</v>
      </c>
      <c r="DD30" s="42">
        <f>('[4]Проверочная  таблица_I  часть'!CR28+'[4]Проверочная  таблица_I  часть'!CS28)/1000</f>
        <v>0</v>
      </c>
      <c r="DE30" s="42">
        <f>('[4]Проверочная  таблица_I  часть'!DB28+'[4]Проверочная  таблица_I  часть'!DC28)/1000</f>
        <v>0</v>
      </c>
      <c r="DF30" s="43">
        <f t="shared" si="38"/>
        <v>0</v>
      </c>
      <c r="DG30" s="42">
        <f>('[4]Проверочная  таблица_I  часть'!AP28+'[4]Проверочная  таблица_I  часть'!AQ28)/1000</f>
        <v>0</v>
      </c>
      <c r="DH30" s="42">
        <f>('[4]Проверочная  таблица_I  часть'!AS28+'[4]Проверочная  таблица_I  часть'!AT28)/1000</f>
        <v>0</v>
      </c>
      <c r="DI30" s="43">
        <f t="shared" si="39"/>
        <v>0</v>
      </c>
      <c r="DJ30" s="42">
        <f>('[4]Проверочная  таблица_I  часть'!BQ28+'[4]Проверочная  таблица_I  часть'!BR28)/1000</f>
        <v>0</v>
      </c>
      <c r="DK30" s="42">
        <f>('[4]Проверочная  таблица_I  часть'!CH28+'[4]Проверочная  таблица_I  часть'!CI28)/1000</f>
        <v>0</v>
      </c>
      <c r="DL30" s="43">
        <f t="shared" si="40"/>
        <v>0</v>
      </c>
      <c r="DM30" s="42">
        <f>('[4]Проверочная  таблица_I  часть'!CT28+'[4]Проверочная  таблица_I  часть'!CU28)/1000</f>
        <v>0</v>
      </c>
      <c r="DN30" s="42">
        <f>('[4]Проверочная  таблица_I  часть'!DD28+'[4]Проверочная  таблица_I  часть'!DE28)/1000</f>
        <v>0</v>
      </c>
      <c r="DO30" s="43">
        <f t="shared" si="41"/>
        <v>0</v>
      </c>
      <c r="DP30" s="42">
        <f>('[4]Проверочная  таблица_I  часть'!BS28+'[4]Проверочная  таблица_I  часть'!BT28)/1000</f>
        <v>2371.4207800000004</v>
      </c>
      <c r="DQ30" s="42">
        <f>('[4]Проверочная  таблица_I  часть'!CJ28+'[4]Проверочная  таблица_I  часть'!CK28)/1000</f>
        <v>2371.4207800000004</v>
      </c>
      <c r="DR30" s="43">
        <f t="shared" si="42"/>
        <v>100</v>
      </c>
      <c r="DS30" s="42">
        <f>('[4]Проверочная  таблица_I  часть'!BV28+'[4]Проверочная  таблица_I  часть'!CW28+'[4]Проверочная  таблица_I  часть'!BW28+'[4]Проверочная  таблица_I  часть'!CX28)/1000</f>
        <v>0</v>
      </c>
      <c r="DT30" s="42">
        <f>('[4]Проверочная  таблица_I  часть'!CM28+'[4]Проверочная  таблица_I  часть'!DG28+'[4]Проверочная  таблица_I  часть'!DH28+'[4]Проверочная  таблица_I  часть'!CN28)/1000</f>
        <v>0</v>
      </c>
      <c r="DU30" s="43">
        <f t="shared" si="43"/>
        <v>0</v>
      </c>
      <c r="DV30" s="42">
        <f>'[4]Прочая  субсидия_МР  и  ГО'!AF24/1000</f>
        <v>412.85845999999998</v>
      </c>
      <c r="DW30" s="42">
        <f>'[4]Прочая  субсидия_МР  и  ГО'!AG24/1000</f>
        <v>412.85845999999998</v>
      </c>
      <c r="DX30" s="43">
        <f t="shared" si="44"/>
        <v>100</v>
      </c>
      <c r="DY30" s="42">
        <f>('[4]Проверочная  таблица_I  часть'!EX28+'[4]Проверочная  таблица_I  часть'!FF28)/1000</f>
        <v>0</v>
      </c>
      <c r="DZ30" s="42">
        <f>('[4]Проверочная  таблица_I  часть'!FB28+'[4]Проверочная  таблица_I  часть'!FJ28)/1000</f>
        <v>0</v>
      </c>
      <c r="EA30" s="43">
        <f t="shared" si="45"/>
        <v>0</v>
      </c>
      <c r="EB30" s="42">
        <f>('[4]Проверочная  таблица_I  часть'!EY28+'[4]Проверочная  таблица_I  часть'!FG28)/1000</f>
        <v>6255.8</v>
      </c>
      <c r="EC30" s="42">
        <f>('[4]Проверочная  таблица_I  часть'!FC28+'[4]Проверочная  таблица_I  часть'!FK28)/1000</f>
        <v>6244.6431900000007</v>
      </c>
      <c r="ED30" s="43">
        <f t="shared" si="46"/>
        <v>99.821656542728348</v>
      </c>
      <c r="EE30" s="42">
        <f>('[4]Проверочная  таблица_I  часть'!EZ28+'[4]Проверочная  таблица_I  часть'!FH28)/1000</f>
        <v>2883.29</v>
      </c>
      <c r="EF30" s="42">
        <f>('[4]Проверочная  таблица_I  часть'!FD28+'[4]Проверочная  таблица_I  часть'!FL28)/1000</f>
        <v>2877.6313300000002</v>
      </c>
      <c r="EG30" s="43">
        <f t="shared" si="47"/>
        <v>99.803742599599758</v>
      </c>
      <c r="EH30" s="42">
        <f>('[4]Прочая  субсидия_БП'!AX24+'[4]Прочая  субсидия_МР  и  ГО'!AH24)/1000</f>
        <v>0</v>
      </c>
      <c r="EI30" s="42">
        <f>('[4]Прочая  субсидия_БП'!AY24+'[4]Прочая  субсидия_МР  и  ГО'!AI24)/1000</f>
        <v>0</v>
      </c>
      <c r="EJ30" s="43">
        <f t="shared" si="48"/>
        <v>0</v>
      </c>
      <c r="EK30" s="42">
        <f>'[4]Прочая  субсидия_БП'!BD24/1000</f>
        <v>0</v>
      </c>
      <c r="EL30" s="42">
        <f>'[4]Прочая  субсидия_БП'!BE24/1000</f>
        <v>0</v>
      </c>
      <c r="EM30" s="43">
        <f t="shared" si="49"/>
        <v>0</v>
      </c>
      <c r="EN30" s="42">
        <f>('[4]Прочая  субсидия_МР  и  ГО'!AL24+'[4]Прочая  субсидия_БП'!BJ24)/1000</f>
        <v>1749.56285</v>
      </c>
      <c r="EO30" s="42">
        <f>('[4]Прочая  субсидия_МР  и  ГО'!AM24+'[4]Прочая  субсидия_БП'!BK24)/1000</f>
        <v>1749.56285</v>
      </c>
      <c r="EP30" s="43">
        <f t="shared" si="50"/>
        <v>100</v>
      </c>
      <c r="EQ30" s="42">
        <f>('[4]Прочая  субсидия_БП'!BP24+'[4]Прочая  субсидия_МР  и  ГО'!AN24)/1000</f>
        <v>177.17124999999999</v>
      </c>
      <c r="ER30" s="42">
        <f>('[4]Прочая  субсидия_БП'!BQ24+'[4]Прочая  субсидия_МР  и  ГО'!AO24)/1000</f>
        <v>177.17124999999999</v>
      </c>
      <c r="ES30" s="43">
        <f t="shared" si="51"/>
        <v>100</v>
      </c>
      <c r="ET30" s="42">
        <f>('[4]Прочая  субсидия_БП'!BV24+'[4]Прочая  субсидия_МР  и  ГО'!AP24)/1000</f>
        <v>690.84956000000011</v>
      </c>
      <c r="EU30" s="42">
        <f>('[4]Прочая  субсидия_БП'!BW24+'[4]Прочая  субсидия_МР  и  ГО'!AQ24)/1000</f>
        <v>690.84956000000011</v>
      </c>
      <c r="EV30" s="43">
        <f t="shared" si="52"/>
        <v>100</v>
      </c>
      <c r="EW30" s="42">
        <f>'[4]Прочая  субсидия_БП'!CB24/1000</f>
        <v>105.63375000000001</v>
      </c>
      <c r="EX30" s="42">
        <f>'[4]Прочая  субсидия_БП'!CC24/1000</f>
        <v>105.63375000000001</v>
      </c>
      <c r="EY30" s="43">
        <f t="shared" si="53"/>
        <v>100</v>
      </c>
      <c r="EZ30" s="42">
        <f>'[4]Проверочная  таблица_II  часть'!ET28/1000</f>
        <v>19552.690979999999</v>
      </c>
      <c r="FA30" s="42">
        <f>'[4]Проверочная  таблица_II  часть'!EU28/1000</f>
        <v>19552.690979999999</v>
      </c>
      <c r="FB30" s="43">
        <f t="shared" si="54"/>
        <v>100</v>
      </c>
    </row>
    <row r="31" spans="1:158" ht="21.75" customHeight="1" thickBot="1" x14ac:dyDescent="0.3">
      <c r="A31" s="49" t="s">
        <v>227</v>
      </c>
      <c r="B31" s="50">
        <f t="shared" si="0"/>
        <v>112084.65113000001</v>
      </c>
      <c r="C31" s="51">
        <f t="shared" si="1"/>
        <v>111971.55893000001</v>
      </c>
      <c r="D31" s="52">
        <f>'[3]Исполнение для администрации_КБ'!Q31</f>
        <v>112084.65113</v>
      </c>
      <c r="E31" s="53">
        <f t="shared" si="2"/>
        <v>0</v>
      </c>
      <c r="F31" s="53">
        <f>'[3]Исполнение для администрации_КБ'!R31</f>
        <v>111971.55893000001</v>
      </c>
      <c r="G31" s="53">
        <f t="shared" si="3"/>
        <v>0</v>
      </c>
      <c r="H31" s="54">
        <f t="shared" si="4"/>
        <v>99.899101082208986</v>
      </c>
      <c r="I31" s="41">
        <f>('[4]Проверочная  таблица_I  часть'!GT29+'[4]Проверочная  таблица_I  часть'!GU29)/1000</f>
        <v>0</v>
      </c>
      <c r="J31" s="42">
        <f>('[4]Проверочная  таблица_I  часть'!GW29+'[4]Проверочная  таблица_I  часть'!GX29)/1000</f>
        <v>0</v>
      </c>
      <c r="K31" s="43">
        <f t="shared" si="5"/>
        <v>0</v>
      </c>
      <c r="L31" s="42">
        <f>('[4]Прочая  субсидия_МР  и  ГО'!D25)/1000</f>
        <v>311</v>
      </c>
      <c r="M31" s="42">
        <f>('[4]Прочая  субсидия_МР  и  ГО'!E25)/1000</f>
        <v>311</v>
      </c>
      <c r="N31" s="43">
        <f t="shared" si="6"/>
        <v>100</v>
      </c>
      <c r="O31" s="42">
        <f>('[4]Проверочная  таблица_I  часть'!BH29+'[4]Проверочная  таблица_I  часть'!BI29)/1000</f>
        <v>0</v>
      </c>
      <c r="P31" s="42">
        <f>('[4]Проверочная  таблица_I  часть'!BY29+'[4]Проверочная  таблица_I  часть'!BZ29)/1000</f>
        <v>0</v>
      </c>
      <c r="Q31" s="43">
        <f t="shared" si="7"/>
        <v>0</v>
      </c>
      <c r="R31" s="42">
        <f>'[4]Прочая  субсидия_МР  и  ГО'!F25/1000</f>
        <v>0</v>
      </c>
      <c r="S31" s="42">
        <f>'[4]Прочая  субсидия_МР  и  ГО'!G25/1000</f>
        <v>0</v>
      </c>
      <c r="T31" s="43">
        <f t="shared" si="8"/>
        <v>0</v>
      </c>
      <c r="U31" s="42">
        <f>'[4]Проверочная  таблица_I  часть'!GY29/1000</f>
        <v>1043.2614699999999</v>
      </c>
      <c r="V31" s="42">
        <f>'[4]Проверочная  таблица_I  часть'!HB29/1000</f>
        <v>1043.2614699999999</v>
      </c>
      <c r="W31" s="43">
        <f t="shared" si="9"/>
        <v>100</v>
      </c>
      <c r="X31" s="42">
        <f>'[4]Прочая  субсидия_МР  и  ГО'!H25/1000</f>
        <v>85.051899999999989</v>
      </c>
      <c r="Y31" s="42">
        <f>'[4]Прочая  субсидия_МР  и  ГО'!I25/1000</f>
        <v>70.08</v>
      </c>
      <c r="Z31" s="43">
        <f t="shared" si="10"/>
        <v>82.396748338367516</v>
      </c>
      <c r="AA31" s="42">
        <f>('[4]Проверочная  таблица_II  часть'!AE29+'[4]Проверочная  таблица_II  часть'!AF29)/1000</f>
        <v>0</v>
      </c>
      <c r="AB31" s="42">
        <f>('[4]Проверочная  таблица_II  часть'!AI29+'[4]Проверочная  таблица_II  часть'!AJ29)/1000</f>
        <v>0</v>
      </c>
      <c r="AC31" s="43">
        <f t="shared" si="11"/>
        <v>0</v>
      </c>
      <c r="AD31" s="42">
        <f>'[4]Проверочная  таблица_II  часть'!AG29/1000</f>
        <v>0</v>
      </c>
      <c r="AE31" s="42">
        <f>'[4]Проверочная  таблица_II  часть'!AK29/1000</f>
        <v>0</v>
      </c>
      <c r="AF31" s="43">
        <f t="shared" si="12"/>
        <v>0</v>
      </c>
      <c r="AG31" s="42">
        <f>('[4]Проверочная  таблица_I  часть'!HF29+'[4]Проверочная  таблица_I  часть'!HG29+'[4]Проверочная  таблица_I  часть'!HT29+'[4]Проверочная  таблица_I  часть'!HU29)/1000</f>
        <v>0</v>
      </c>
      <c r="AH31" s="42">
        <f>('[4]Проверочная  таблица_I  часть'!HM29+'[4]Проверочная  таблица_I  часть'!HN29+'[4]Проверочная  таблица_I  часть'!IA29+'[4]Проверочная  таблица_I  часть'!IB29)/1000</f>
        <v>0</v>
      </c>
      <c r="AI31" s="43">
        <f t="shared" si="13"/>
        <v>0</v>
      </c>
      <c r="AJ31" s="42">
        <f>('[4]Прочая  субсидия_МР  и  ГО'!J25+'[4]Прочая  субсидия_БП'!H25)/1000</f>
        <v>13.103999999999999</v>
      </c>
      <c r="AK31" s="42">
        <f>('[4]Прочая  субсидия_МР  и  ГО'!K25+'[4]Прочая  субсидия_БП'!I25)/1000</f>
        <v>13.103999999999999</v>
      </c>
      <c r="AL31" s="43">
        <f t="shared" si="14"/>
        <v>100</v>
      </c>
      <c r="AM31" s="42">
        <f>('[4]Проверочная  таблица_I  часть'!BJ29+'[4]Проверочная  таблица_I  часть'!CP29)/1000</f>
        <v>15000</v>
      </c>
      <c r="AN31" s="42">
        <f>('[4]Проверочная  таблица_I  часть'!CA29+'[4]Проверочная  таблица_I  часть'!CZ29)/1000</f>
        <v>15000</v>
      </c>
      <c r="AO31" s="43">
        <f t="shared" si="15"/>
        <v>100</v>
      </c>
      <c r="AP31" s="42">
        <f>('[4]Проверочная  таблица_I  часть'!HV29+'[4]Проверочная  таблица_I  часть'!HW29+'[4]Проверочная  таблица_I  часть'!HH29+'[4]Проверочная  таблица_I  часть'!HI29)/1000</f>
        <v>59.10136</v>
      </c>
      <c r="AQ31" s="42">
        <f>('[4]Проверочная  таблица_I  часть'!HO29+'[4]Проверочная  таблица_I  часть'!HP29+'[4]Проверочная  таблица_I  часть'!IC29+'[4]Проверочная  таблица_I  часть'!ID29)/1000</f>
        <v>59.10136</v>
      </c>
      <c r="AR31" s="43">
        <f t="shared" si="16"/>
        <v>100</v>
      </c>
      <c r="AS31" s="42">
        <f>('[4]Проверочная  таблица_I  часть'!HJ29+'[4]Проверочная  таблица_I  часть'!HK29+'[4]Проверочная  таблица_I  часть'!HX29+'[4]Проверочная  таблица_I  часть'!HY29)/1000</f>
        <v>13.697290000000001</v>
      </c>
      <c r="AT31" s="42">
        <f>('[4]Проверочная  таблица_I  часть'!IE29+'[4]Проверочная  таблица_I  часть'!IF29+'[4]Проверочная  таблица_I  часть'!HQ29+'[4]Проверочная  таблица_I  часть'!HR29)/1000</f>
        <v>13.697290000000001</v>
      </c>
      <c r="AU31" s="43">
        <f t="shared" si="17"/>
        <v>100</v>
      </c>
      <c r="AV31" s="42">
        <f>('[4]Проверочная  таблица_II  часть'!CX29+'[4]Проверочная  таблица_II  часть'!DD29)/1000</f>
        <v>1396.21604</v>
      </c>
      <c r="AW31" s="42">
        <f>('[4]Проверочная  таблица_II  часть'!DA29+'[4]Проверочная  таблица_II  часть'!DG29)/1000</f>
        <v>1396.21604</v>
      </c>
      <c r="AX31" s="43">
        <f t="shared" si="18"/>
        <v>100</v>
      </c>
      <c r="AY31" s="42">
        <f>'[4]Прочая  субсидия_МР  и  ГО'!L25/1000</f>
        <v>675.8620699999999</v>
      </c>
      <c r="AZ31" s="42">
        <f>'[4]Прочая  субсидия_МР  и  ГО'!M25/1000</f>
        <v>675.8620699999999</v>
      </c>
      <c r="BA31" s="43">
        <f t="shared" si="19"/>
        <v>100</v>
      </c>
      <c r="BB31" s="42">
        <f>'[4]Прочая  субсидия_МР  и  ГО'!N25/1000</f>
        <v>452.48637000000002</v>
      </c>
      <c r="BC31" s="42">
        <f>'[4]Прочая  субсидия_МР  и  ГО'!O25/1000</f>
        <v>452.48637000000002</v>
      </c>
      <c r="BD31" s="43">
        <f t="shared" si="20"/>
        <v>100</v>
      </c>
      <c r="BE31" s="42">
        <f>('[4]Прочая  субсидия_МР  и  ГО'!P25+'[4]Прочая  субсидия_БП'!N25)/1000</f>
        <v>4029.3145</v>
      </c>
      <c r="BF31" s="42">
        <f>('[4]Прочая  субсидия_МР  и  ГО'!Q25+'[4]Прочая  субсидия_БП'!O25)/1000</f>
        <v>4029.3145</v>
      </c>
      <c r="BG31" s="43">
        <f t="shared" si="21"/>
        <v>100</v>
      </c>
      <c r="BH31" s="42">
        <f>('[4]Проверочная  таблица_I  часть'!BK29+'[4]Проверочная  таблица_I  часть'!BL29)/1000</f>
        <v>0</v>
      </c>
      <c r="BI31" s="42">
        <f>('[4]Проверочная  таблица_I  часть'!CB29+'[4]Проверочная  таблица_I  часть'!CC29)/1000</f>
        <v>0</v>
      </c>
      <c r="BJ31" s="43">
        <f t="shared" si="22"/>
        <v>0</v>
      </c>
      <c r="BK31" s="42">
        <f>('[4]Проверочная  таблица_I  часть'!BM29+'[4]Проверочная  таблица_I  часть'!CQ29+'[4]Прочая  субсидия_МР  и  ГО'!R25+'[4]Прочая  субсидия_БП'!T25)/1000</f>
        <v>8830.7705100000003</v>
      </c>
      <c r="BL31" s="42">
        <f>('[4]Проверочная  таблица_I  часть'!CD29+'[4]Проверочная  таблица_I  часть'!DA29+'[4]Прочая  субсидия_МР  и  ГО'!S25+'[4]Прочая  субсидия_БП'!U25)/1000</f>
        <v>8830.7698</v>
      </c>
      <c r="BM31" s="43">
        <f t="shared" si="23"/>
        <v>99.999991959931478</v>
      </c>
      <c r="BN31" s="42">
        <f>('[4]Проверочная  таблица_I  часть'!GK29+'[4]Проверочная  таблица_I  часть'!GM29)/1000</f>
        <v>0</v>
      </c>
      <c r="BO31" s="42">
        <f>('[4]Проверочная  таблица_I  часть'!GN29+'[4]Проверочная  таблица_I  часть'!GL29)/1000</f>
        <v>0</v>
      </c>
      <c r="BP31" s="43">
        <f t="shared" si="24"/>
        <v>0</v>
      </c>
      <c r="BQ31" s="42">
        <f>('[4]Прочая  субсидия_МР  и  ГО'!T25+'[4]Прочая  субсидия_БП'!Z25)/1000</f>
        <v>3465.45</v>
      </c>
      <c r="BR31" s="42">
        <f>('[4]Прочая  субсидия_МР  и  ГО'!U25+'[4]Прочая  субсидия_БП'!AA25)/1000</f>
        <v>3397.9499799999999</v>
      </c>
      <c r="BS31" s="43">
        <f t="shared" si="25"/>
        <v>98.052200435729858</v>
      </c>
      <c r="BT31" s="42">
        <f>('[4]Проверочная  таблица_II  часть'!BK29+'[4]Проверочная  таблица_II  часть'!BL29+'[4]Проверочная  таблица_II  часть'!BU29+'[4]Проверочная  таблица_II  часть'!BV29)/1000</f>
        <v>3174.8013799999999</v>
      </c>
      <c r="BU31" s="42">
        <f>('[4]Проверочная  таблица_II  часть'!BP29+'[4]Проверочная  таблица_II  часть'!BQ29+'[4]Проверочная  таблица_II  часть'!BZ29+'[4]Проверочная  таблица_II  часть'!CA29)/1000</f>
        <v>3174.8013799999999</v>
      </c>
      <c r="BV31" s="43">
        <f t="shared" si="26"/>
        <v>100</v>
      </c>
      <c r="BW31" s="42">
        <f>('[4]Проверочная  таблица_II  часть'!BM29+'[4]Проверочная  таблица_II  часть'!BN29+'[4]Проверочная  таблица_II  часть'!BW29+'[4]Проверочная  таблица_II  часть'!BX29)/1000</f>
        <v>0</v>
      </c>
      <c r="BX31" s="42">
        <f>('[4]Проверочная  таблица_II  часть'!BR29+'[4]Проверочная  таблица_II  часть'!BS29+'[4]Проверочная  таблица_II  часть'!CB29+'[4]Проверочная  таблица_II  часть'!CC29)/1000</f>
        <v>0</v>
      </c>
      <c r="BY31" s="43">
        <f t="shared" si="27"/>
        <v>0</v>
      </c>
      <c r="BZ31" s="42">
        <f>('[4]Проверочная  таблица_II  часть'!DV29+'[4]Проверочная  таблица_II  часть'!EB29)/1000</f>
        <v>0</v>
      </c>
      <c r="CA31" s="42">
        <f>('[4]Проверочная  таблица_II  часть'!DY29+'[4]Проверочная  таблица_II  часть'!EE29)/1000</f>
        <v>0</v>
      </c>
      <c r="CB31" s="43">
        <f t="shared" si="28"/>
        <v>0</v>
      </c>
      <c r="CC31" s="42">
        <f>('[4]Прочая  субсидия_БП'!AF25+'[4]Прочая  субсидия_МР  и  ГО'!V25)/1000</f>
        <v>2304.1909999999998</v>
      </c>
      <c r="CD31" s="42">
        <f>('[4]Прочая  субсидия_БП'!AG25+'[4]Прочая  субсидия_МР  и  ГО'!W25)/1000</f>
        <v>2304.1909999999998</v>
      </c>
      <c r="CE31" s="43">
        <f t="shared" si="29"/>
        <v>100</v>
      </c>
      <c r="CF31" s="42">
        <f>'[4]Прочая  субсидия_МР  и  ГО'!X25/1000</f>
        <v>0</v>
      </c>
      <c r="CG31" s="42">
        <f>'[4]Прочая  субсидия_МР  и  ГО'!Y25/1000</f>
        <v>0</v>
      </c>
      <c r="CH31" s="43">
        <f t="shared" si="30"/>
        <v>0</v>
      </c>
      <c r="CI31" s="42">
        <f>('[4]Прочая  субсидия_МР  и  ГО'!Z25+'[4]Прочая  субсидия_БП'!AL25)/1000</f>
        <v>0</v>
      </c>
      <c r="CJ31" s="42">
        <f>('[4]Прочая  субсидия_МР  и  ГО'!AA25+'[4]Прочая  субсидия_БП'!AM25)/1000</f>
        <v>0</v>
      </c>
      <c r="CK31" s="43">
        <f t="shared" si="31"/>
        <v>0</v>
      </c>
      <c r="CL31" s="42">
        <f>'[4]Проверочная  таблица_II  часть'!AM29/1000</f>
        <v>771.03228999999999</v>
      </c>
      <c r="CM31" s="42">
        <f>'[4]Проверочная  таблица_II  часть'!AP29/1000</f>
        <v>771.03228999999999</v>
      </c>
      <c r="CN31" s="43">
        <f t="shared" si="32"/>
        <v>100</v>
      </c>
      <c r="CO31" s="42">
        <f>('[4]Проверочная  таблица_I  часть'!BN29+'[4]Проверочная  таблица_I  часть'!BO29)/1000</f>
        <v>0</v>
      </c>
      <c r="CP31" s="42">
        <f>('[4]Проверочная  таблица_I  часть'!CE29+'[4]Проверочная  таблица_I  часть'!CF29)/1000</f>
        <v>0</v>
      </c>
      <c r="CQ31" s="43">
        <f t="shared" si="33"/>
        <v>0</v>
      </c>
      <c r="CR31" s="42">
        <f>'[4]Проверочная  таблица_I  часть'!BP29/1000</f>
        <v>0</v>
      </c>
      <c r="CS31" s="42">
        <f>'[4]Проверочная  таблица_I  часть'!CG29/1000</f>
        <v>0</v>
      </c>
      <c r="CT31" s="43">
        <f t="shared" si="34"/>
        <v>0</v>
      </c>
      <c r="CU31" s="42">
        <f>('[4]Проверочная  таблица_II  часть'!AT29+'[4]Проверочная  таблица_II  часть'!AS29)/1000</f>
        <v>0</v>
      </c>
      <c r="CV31" s="42">
        <f>('[4]Проверочная  таблица_II  часть'!AW29+'[4]Проверочная  таблица_II  часть'!AV29)/1000</f>
        <v>0</v>
      </c>
      <c r="CW31" s="43">
        <f t="shared" si="35"/>
        <v>0</v>
      </c>
      <c r="CX31" s="42">
        <f>('[4]Прочая  субсидия_МР  и  ГО'!AB25+'[4]Прочая  субсидия_БП'!AR25)/1000</f>
        <v>3006.9875000000002</v>
      </c>
      <c r="CY31" s="42">
        <f>('[4]Прочая  субсидия_МР  и  ГО'!AC25+'[4]Прочая  субсидия_БП'!AS25)/1000</f>
        <v>3006.9875000000002</v>
      </c>
      <c r="CZ31" s="43">
        <f t="shared" si="36"/>
        <v>100</v>
      </c>
      <c r="DA31" s="42">
        <f>'[4]Прочая  субсидия_МР  и  ГО'!AD25/1000</f>
        <v>1242.075</v>
      </c>
      <c r="DB31" s="42">
        <f>'[4]Прочая  субсидия_МР  и  ГО'!AE25/1000</f>
        <v>1242.075</v>
      </c>
      <c r="DC31" s="43">
        <f t="shared" si="37"/>
        <v>100</v>
      </c>
      <c r="DD31" s="42">
        <f>('[4]Проверочная  таблица_I  часть'!CR29+'[4]Проверочная  таблица_I  часть'!CS29)/1000</f>
        <v>0</v>
      </c>
      <c r="DE31" s="42">
        <f>('[4]Проверочная  таблица_I  часть'!DB29+'[4]Проверочная  таблица_I  часть'!DC29)/1000</f>
        <v>0</v>
      </c>
      <c r="DF31" s="43">
        <f t="shared" si="38"/>
        <v>0</v>
      </c>
      <c r="DG31" s="42">
        <f>('[4]Проверочная  таблица_I  часть'!AP29+'[4]Проверочная  таблица_I  часть'!AQ29)/1000</f>
        <v>0</v>
      </c>
      <c r="DH31" s="42">
        <f>('[4]Проверочная  таблица_I  часть'!AS29+'[4]Проверочная  таблица_I  часть'!AT29)/1000</f>
        <v>0</v>
      </c>
      <c r="DI31" s="43">
        <f t="shared" si="39"/>
        <v>0</v>
      </c>
      <c r="DJ31" s="42">
        <f>('[4]Проверочная  таблица_I  часть'!BQ29+'[4]Проверочная  таблица_I  часть'!BR29)/1000</f>
        <v>0</v>
      </c>
      <c r="DK31" s="42">
        <f>('[4]Проверочная  таблица_I  часть'!CH29+'[4]Проверочная  таблица_I  часть'!CI29)/1000</f>
        <v>0</v>
      </c>
      <c r="DL31" s="43">
        <f t="shared" si="40"/>
        <v>0</v>
      </c>
      <c r="DM31" s="42">
        <f>('[4]Проверочная  таблица_I  часть'!CT29+'[4]Проверочная  таблица_I  часть'!CU29)/1000</f>
        <v>0</v>
      </c>
      <c r="DN31" s="42">
        <f>('[4]Проверочная  таблица_I  часть'!DD29+'[4]Проверочная  таблица_I  часть'!DE29)/1000</f>
        <v>0</v>
      </c>
      <c r="DO31" s="43">
        <f t="shared" si="41"/>
        <v>0</v>
      </c>
      <c r="DP31" s="42">
        <f>('[4]Проверочная  таблица_I  часть'!BS29+'[4]Проверочная  таблица_I  часть'!BT29)/1000</f>
        <v>0</v>
      </c>
      <c r="DQ31" s="42">
        <f>('[4]Проверочная  таблица_I  часть'!CJ29+'[4]Проверочная  таблица_I  часть'!CK29)/1000</f>
        <v>0</v>
      </c>
      <c r="DR31" s="43">
        <f t="shared" si="42"/>
        <v>0</v>
      </c>
      <c r="DS31" s="42">
        <f>('[4]Проверочная  таблица_I  часть'!BV29+'[4]Проверочная  таблица_I  часть'!CW29+'[4]Проверочная  таблица_I  часть'!BW29+'[4]Проверочная  таблица_I  часть'!CX29)/1000</f>
        <v>0</v>
      </c>
      <c r="DT31" s="42">
        <f>('[4]Проверочная  таблица_I  часть'!CM29+'[4]Проверочная  таблица_I  часть'!DG29+'[4]Проверочная  таблица_I  часть'!DH29+'[4]Проверочная  таблица_I  часть'!CN29)/1000</f>
        <v>0</v>
      </c>
      <c r="DU31" s="43">
        <f t="shared" si="43"/>
        <v>0</v>
      </c>
      <c r="DV31" s="42">
        <f>'[4]Прочая  субсидия_МР  и  ГО'!AF25/1000</f>
        <v>520.76859999999999</v>
      </c>
      <c r="DW31" s="42">
        <f>'[4]Прочая  субсидия_МР  и  ГО'!AG25/1000</f>
        <v>520.76859999999999</v>
      </c>
      <c r="DX31" s="43">
        <f t="shared" si="44"/>
        <v>100</v>
      </c>
      <c r="DY31" s="42">
        <f>('[4]Проверочная  таблица_I  часть'!EX29+'[4]Проверочная  таблица_I  часть'!FF29)/1000</f>
        <v>0</v>
      </c>
      <c r="DZ31" s="42">
        <f>('[4]Проверочная  таблица_I  часть'!FB29+'[4]Проверочная  таблица_I  часть'!FJ29)/1000</f>
        <v>0</v>
      </c>
      <c r="EA31" s="43">
        <f t="shared" si="45"/>
        <v>0</v>
      </c>
      <c r="EB31" s="42">
        <f>('[4]Проверочная  таблица_I  часть'!EY29+'[4]Проверочная  таблица_I  часть'!FG29)/1000</f>
        <v>23024.817999999999</v>
      </c>
      <c r="EC31" s="42">
        <f>('[4]Проверочная  таблица_I  часть'!FC29+'[4]Проверочная  таблица_I  часть'!FK29)/1000</f>
        <v>23024.81799</v>
      </c>
      <c r="ED31" s="43">
        <f t="shared" si="46"/>
        <v>99.999999956568615</v>
      </c>
      <c r="EE31" s="42">
        <f>('[4]Проверочная  таблица_I  часть'!EZ29+'[4]Проверочная  таблица_I  часть'!FH29)/1000</f>
        <v>4575.8130000000001</v>
      </c>
      <c r="EF31" s="42">
        <f>('[4]Проверочная  таблица_I  часть'!FD29+'[4]Проверочная  таблица_I  часть'!FL29)/1000</f>
        <v>4545.19344</v>
      </c>
      <c r="EG31" s="43">
        <f t="shared" si="47"/>
        <v>99.330838913216084</v>
      </c>
      <c r="EH31" s="42">
        <f>('[4]Прочая  субсидия_БП'!AX25+'[4]Прочая  субсидия_МР  и  ГО'!AH25)/1000</f>
        <v>0</v>
      </c>
      <c r="EI31" s="42">
        <f>('[4]Прочая  субсидия_БП'!AY25+'[4]Прочая  субсидия_МР  и  ГО'!AI25)/1000</f>
        <v>0</v>
      </c>
      <c r="EJ31" s="43">
        <f t="shared" si="48"/>
        <v>0</v>
      </c>
      <c r="EK31" s="42">
        <f>'[4]Прочая  субсидия_БП'!BD25/1000</f>
        <v>0</v>
      </c>
      <c r="EL31" s="42">
        <f>'[4]Прочая  субсидия_БП'!BE25/1000</f>
        <v>0</v>
      </c>
      <c r="EM31" s="43">
        <f t="shared" si="49"/>
        <v>0</v>
      </c>
      <c r="EN31" s="42">
        <f>('[4]Прочая  субсидия_МР  и  ГО'!AL25+'[4]Прочая  субсидия_БП'!BJ25)/1000</f>
        <v>0</v>
      </c>
      <c r="EO31" s="42">
        <f>('[4]Прочая  субсидия_МР  и  ГО'!AM25+'[4]Прочая  субсидия_БП'!BK25)/1000</f>
        <v>0</v>
      </c>
      <c r="EP31" s="43">
        <f t="shared" si="50"/>
        <v>0</v>
      </c>
      <c r="EQ31" s="42">
        <f>('[4]Прочая  субсидия_БП'!BP25+'[4]Прочая  субсидия_МР  и  ГО'!AN25)/1000</f>
        <v>224.06949000000003</v>
      </c>
      <c r="ER31" s="42">
        <f>('[4]Прочая  субсидия_БП'!BQ25+'[4]Прочая  субсидия_МР  и  ГО'!AO25)/1000</f>
        <v>224.06949000000003</v>
      </c>
      <c r="ES31" s="43">
        <f t="shared" si="51"/>
        <v>100</v>
      </c>
      <c r="ET31" s="42">
        <f>('[4]Прочая  субсидия_БП'!BV25+'[4]Прочая  субсидия_МР  и  ГО'!AP25)/1000</f>
        <v>516.41015000000004</v>
      </c>
      <c r="EU31" s="42">
        <f>('[4]Прочая  субсидия_БП'!BW25+'[4]Прочая  субсидия_МР  и  ГО'!AQ25)/1000</f>
        <v>516.41015000000004</v>
      </c>
      <c r="EV31" s="43">
        <f t="shared" si="52"/>
        <v>100</v>
      </c>
      <c r="EW31" s="42">
        <f>'[4]Прочая  субсидия_БП'!CB25/1000</f>
        <v>161.97274999999999</v>
      </c>
      <c r="EX31" s="42">
        <f>'[4]Прочая  субсидия_БП'!CC25/1000</f>
        <v>161.97274999999999</v>
      </c>
      <c r="EY31" s="43">
        <f t="shared" si="53"/>
        <v>100</v>
      </c>
      <c r="EZ31" s="42">
        <f>'[4]Проверочная  таблица_II  часть'!ET29/1000</f>
        <v>37186.396460000004</v>
      </c>
      <c r="FA31" s="42">
        <f>'[4]Проверочная  таблица_II  часть'!EU29/1000</f>
        <v>37186.396460000004</v>
      </c>
      <c r="FB31" s="43">
        <f t="shared" si="54"/>
        <v>100</v>
      </c>
    </row>
    <row r="32" spans="1:158" ht="21.75" customHeight="1" thickBot="1" x14ac:dyDescent="0.3">
      <c r="A32" s="55" t="s">
        <v>228</v>
      </c>
      <c r="B32" s="56">
        <f t="shared" ref="B32:G32" si="55">SUM(B14:B31)</f>
        <v>2789476.7389800004</v>
      </c>
      <c r="C32" s="57">
        <f>SUM(C14:C31)</f>
        <v>2694180.7844299995</v>
      </c>
      <c r="D32" s="58">
        <f t="shared" si="55"/>
        <v>2789476.7389800004</v>
      </c>
      <c r="E32" s="59">
        <f t="shared" si="55"/>
        <v>0</v>
      </c>
      <c r="F32" s="58">
        <f t="shared" si="55"/>
        <v>2694180.7844299995</v>
      </c>
      <c r="G32" s="59">
        <f t="shared" si="55"/>
        <v>0</v>
      </c>
      <c r="H32" s="60">
        <f>IF(ISERROR(C32/B32*100),,C32/B32*100)</f>
        <v>96.583733672400257</v>
      </c>
      <c r="I32" s="61">
        <f>SUM(I14:I31)</f>
        <v>6985</v>
      </c>
      <c r="J32" s="61">
        <f>SUM(J14:J31)</f>
        <v>6985</v>
      </c>
      <c r="K32" s="62">
        <f>IF(ISERROR(J32/I32*100),,J32/I32*100)</f>
        <v>100</v>
      </c>
      <c r="L32" s="61">
        <f>SUM(L14:L31)</f>
        <v>4317</v>
      </c>
      <c r="M32" s="61">
        <f>SUM(M14:M31)</f>
        <v>4317</v>
      </c>
      <c r="N32" s="62">
        <f>IF(ISERROR(M32/L32*100),,M32/L32*100)</f>
        <v>100</v>
      </c>
      <c r="O32" s="61">
        <f>SUM(O14:O31)</f>
        <v>39000</v>
      </c>
      <c r="P32" s="61">
        <f>SUM(P14:P31)</f>
        <v>39000</v>
      </c>
      <c r="Q32" s="62">
        <f>IF(ISERROR(P32/O32*100),,P32/O32*100)</f>
        <v>100</v>
      </c>
      <c r="R32" s="61">
        <f>SUM(R14:R31)</f>
        <v>13550</v>
      </c>
      <c r="S32" s="61">
        <f>SUM(S14:S31)</f>
        <v>13550</v>
      </c>
      <c r="T32" s="62">
        <f>IF(ISERROR(S32/R32*100),,S32/R32*100)</f>
        <v>100</v>
      </c>
      <c r="U32" s="61">
        <f>SUM(U14:U31)</f>
        <v>18779.714260000001</v>
      </c>
      <c r="V32" s="61">
        <f>SUM(V14:V31)</f>
        <v>18779.714260000001</v>
      </c>
      <c r="W32" s="62">
        <f>IF(ISERROR(V32/U32*100),,V32/U32*100)</f>
        <v>100</v>
      </c>
      <c r="X32" s="61">
        <f>SUM(X14:X31)</f>
        <v>1184.0295999999998</v>
      </c>
      <c r="Y32" s="61">
        <f>SUM(Y14:Y31)</f>
        <v>1169.0576999999998</v>
      </c>
      <c r="Z32" s="62">
        <f>IF(ISERROR(Y32/X32*100),,Y32/X32*100)</f>
        <v>98.735513031093134</v>
      </c>
      <c r="AA32" s="61">
        <f>SUM(AA14:AA31)</f>
        <v>523948.6</v>
      </c>
      <c r="AB32" s="61">
        <f>SUM(AB14:AB31)</f>
        <v>523948.59786000004</v>
      </c>
      <c r="AC32" s="63">
        <f>IF(ISERROR(AB32/AA32*100),,AB32/AA32*100)</f>
        <v>99.999999591563011</v>
      </c>
      <c r="AD32" s="61">
        <f>SUM(AD14:AD31)</f>
        <v>72006.8</v>
      </c>
      <c r="AE32" s="61">
        <f>SUM(AE14:AE31)</f>
        <v>72006.8</v>
      </c>
      <c r="AF32" s="63">
        <f>IF(ISERROR(AE32/AD32*100),,AE32/AD32*100)</f>
        <v>100</v>
      </c>
      <c r="AG32" s="61">
        <f>SUM(AG14:AG31)</f>
        <v>0</v>
      </c>
      <c r="AH32" s="61">
        <f>SUM(AH14:AH31)</f>
        <v>0</v>
      </c>
      <c r="AI32" s="62">
        <f>IF(ISERROR(AH32/AG32*100),,AH32/AG32*100)</f>
        <v>0</v>
      </c>
      <c r="AJ32" s="61">
        <f>SUM(AJ14:AJ31)</f>
        <v>243.536</v>
      </c>
      <c r="AK32" s="61">
        <f>SUM(AK14:AK31)</f>
        <v>243.536</v>
      </c>
      <c r="AL32" s="62">
        <f>IF(ISERROR(AK32/AJ32*100),,AK32/AJ32*100)</f>
        <v>100</v>
      </c>
      <c r="AM32" s="61">
        <f>SUM(AM14:AM31)</f>
        <v>150000</v>
      </c>
      <c r="AN32" s="61">
        <f>SUM(AN14:AN31)</f>
        <v>145453.88001999998</v>
      </c>
      <c r="AO32" s="62">
        <f>IF(ISERROR(AN32/AM32*100),,AN32/AM32*100)</f>
        <v>96.969253346666648</v>
      </c>
      <c r="AP32" s="61">
        <f>SUM(AP14:AP31)</f>
        <v>2326.1372199999996</v>
      </c>
      <c r="AQ32" s="61">
        <f>SUM(AQ14:AQ31)</f>
        <v>2326.1372199999996</v>
      </c>
      <c r="AR32" s="63">
        <f>IF(ISERROR(AQ32/AP32*100),,AQ32/AP32*100)</f>
        <v>100</v>
      </c>
      <c r="AS32" s="61">
        <f>SUM(AS14:AS31)</f>
        <v>479.39869000000004</v>
      </c>
      <c r="AT32" s="61">
        <f>SUM(AT14:AT31)</f>
        <v>479.39869000000004</v>
      </c>
      <c r="AU32" s="63">
        <f>IF(ISERROR(AT32/AS32*100),,AT32/AS32*100)</f>
        <v>100</v>
      </c>
      <c r="AV32" s="61">
        <f>SUM(AV14:AV31)</f>
        <v>25131.888799999993</v>
      </c>
      <c r="AW32" s="61">
        <f>SUM(AW14:AW31)</f>
        <v>25131.888799999993</v>
      </c>
      <c r="AX32" s="62">
        <f>IF(ISERROR(AW32/AV32*100),,AW32/AV32*100)</f>
        <v>100</v>
      </c>
      <c r="AY32" s="61">
        <f>SUM(AY14:AY31)</f>
        <v>4900</v>
      </c>
      <c r="AZ32" s="61">
        <f>SUM(AZ14:AZ31)</f>
        <v>4900</v>
      </c>
      <c r="BA32" s="62">
        <f>IF(ISERROR(AZ32/AY32*100),,AZ32/AY32*100)</f>
        <v>100</v>
      </c>
      <c r="BB32" s="61">
        <f>SUM(BB14:BB31)</f>
        <v>1500.0000000000002</v>
      </c>
      <c r="BC32" s="61">
        <f>SUM(BC14:BC31)</f>
        <v>1486.6808100000001</v>
      </c>
      <c r="BD32" s="62">
        <f>IF(ISERROR(BC32/BB32*100),,BC32/BB32*100)</f>
        <v>99.112054000000001</v>
      </c>
      <c r="BE32" s="61">
        <f>SUM(BE14:BE31)</f>
        <v>33363.358999999997</v>
      </c>
      <c r="BF32" s="61">
        <f>SUM(BF14:BF31)</f>
        <v>33289.608999999997</v>
      </c>
      <c r="BG32" s="62">
        <f>IF(ISERROR(BF32/BE32*100),,BF32/BE32*100)</f>
        <v>99.778949116004782</v>
      </c>
      <c r="BH32" s="61">
        <f>SUM(BH14:BH31)</f>
        <v>0</v>
      </c>
      <c r="BI32" s="61">
        <f>SUM(BI14:BI31)</f>
        <v>0</v>
      </c>
      <c r="BJ32" s="62">
        <f>IF(ISERROR(BI32/BH32*100),,BI32/BH32*100)</f>
        <v>0</v>
      </c>
      <c r="BK32" s="61">
        <f>SUM(BK14:BK31)</f>
        <v>311275.40639999998</v>
      </c>
      <c r="BL32" s="61">
        <f>SUM(BL14:BL31)</f>
        <v>273019.21608999994</v>
      </c>
      <c r="BM32" s="62">
        <f>IF(ISERROR(BL32/BK32*100),,BL32/BK32*100)</f>
        <v>87.70985772617081</v>
      </c>
      <c r="BN32" s="61">
        <f>SUM(BN14:BN31)</f>
        <v>48887.047359999997</v>
      </c>
      <c r="BO32" s="61">
        <f>SUM(BO14:BO31)</f>
        <v>48887.047359999997</v>
      </c>
      <c r="BP32" s="62">
        <f>IF(ISERROR(BO32/BN32*100),,BO32/BN32*100)</f>
        <v>100</v>
      </c>
      <c r="BQ32" s="61">
        <f>SUM(BQ14:BQ31)</f>
        <v>125536.783</v>
      </c>
      <c r="BR32" s="61">
        <f>SUM(BR14:BR31)</f>
        <v>125401.88398</v>
      </c>
      <c r="BS32" s="62">
        <f>IF(ISERROR(BR32/BQ32*100),,BR32/BQ32*100)</f>
        <v>99.892542236007429</v>
      </c>
      <c r="BT32" s="61">
        <f>SUM(BT14:BT31)</f>
        <v>46991.314689999992</v>
      </c>
      <c r="BU32" s="61">
        <f>SUM(BU14:BU31)</f>
        <v>46991.314689999992</v>
      </c>
      <c r="BV32" s="62">
        <f>IF(ISERROR(BU32/BT32*100),,BU32/BT32*100)</f>
        <v>100</v>
      </c>
      <c r="BW32" s="61">
        <f>SUM(BW14:BW31)</f>
        <v>42303.956160000002</v>
      </c>
      <c r="BX32" s="61">
        <f>SUM(BX14:BX31)</f>
        <v>42303.956160000002</v>
      </c>
      <c r="BY32" s="62">
        <f>IF(ISERROR(BX32/BW32*100),,BX32/BW32*100)</f>
        <v>100</v>
      </c>
      <c r="BZ32" s="61">
        <f>SUM(BZ14:BZ31)</f>
        <v>0</v>
      </c>
      <c r="CA32" s="61">
        <f>SUM(CA14:CA31)</f>
        <v>0</v>
      </c>
      <c r="CB32" s="62">
        <f>IF(ISERROR(CA32/BZ32*100),,CA32/BZ32*100)</f>
        <v>0</v>
      </c>
      <c r="CC32" s="61">
        <f>SUM(CC14:CC31)</f>
        <v>39141.554329999999</v>
      </c>
      <c r="CD32" s="61">
        <f>SUM(CD14:CD31)</f>
        <v>37041.954030000001</v>
      </c>
      <c r="CE32" s="62">
        <f>IF(ISERROR(CD32/CC32*100),,CD32/CC32*100)</f>
        <v>94.635879090803599</v>
      </c>
      <c r="CF32" s="61">
        <f>SUM(CF14:CF31)</f>
        <v>866.19699999999989</v>
      </c>
      <c r="CG32" s="61">
        <f>SUM(CG14:CG31)</f>
        <v>866.19699999999989</v>
      </c>
      <c r="CH32" s="62">
        <f>IF(ISERROR(CG32/CF32*100),,CG32/CF32*100)</f>
        <v>100</v>
      </c>
      <c r="CI32" s="61">
        <f>SUM(CI14:CI31)</f>
        <v>822.30000000000007</v>
      </c>
      <c r="CJ32" s="61">
        <f>SUM(CJ14:CJ31)</f>
        <v>822.30000000000007</v>
      </c>
      <c r="CK32" s="62">
        <f>IF(ISERROR(CJ32/CI32*100),,CJ32/CI32*100)</f>
        <v>100</v>
      </c>
      <c r="CL32" s="61">
        <f>SUM(CL14:CL31)</f>
        <v>12757.493929999999</v>
      </c>
      <c r="CM32" s="61">
        <f>SUM(CM14:CM31)</f>
        <v>12757.493929999999</v>
      </c>
      <c r="CN32" s="62">
        <f>IF(ISERROR(CM32/CL32*100),,CM32/CL32*100)</f>
        <v>100</v>
      </c>
      <c r="CO32" s="61">
        <f>SUM(CO14:CO31)</f>
        <v>0</v>
      </c>
      <c r="CP32" s="61">
        <f>SUM(CP14:CP31)</f>
        <v>0</v>
      </c>
      <c r="CQ32" s="62">
        <f>IF(ISERROR(CP32/CO32*100),,CP32/CO32*100)</f>
        <v>0</v>
      </c>
      <c r="CR32" s="61">
        <f>SUM(CR14:CR31)</f>
        <v>0</v>
      </c>
      <c r="CS32" s="61">
        <f>SUM(CS14:CS31)</f>
        <v>0</v>
      </c>
      <c r="CT32" s="62">
        <f>IF(ISERROR(CS32/CR32*100),,CS32/CR32*100)</f>
        <v>0</v>
      </c>
      <c r="CU32" s="61">
        <f>SUM(CU14:CU31)</f>
        <v>11095.40186</v>
      </c>
      <c r="CV32" s="61">
        <f>SUM(CV14:CV31)</f>
        <v>11095.40186</v>
      </c>
      <c r="CW32" s="62">
        <f>IF(ISERROR(CV32/CU32*100),,CV32/CU32*100)</f>
        <v>100</v>
      </c>
      <c r="CX32" s="61">
        <f>SUM(CX14:CX31)</f>
        <v>90681.801259999993</v>
      </c>
      <c r="CY32" s="61">
        <f>SUM(CY14:CY31)</f>
        <v>90135.888359999997</v>
      </c>
      <c r="CZ32" s="62">
        <f>IF(ISERROR(CY32/CX32*100),,CY32/CX32*100)</f>
        <v>99.397990674628559</v>
      </c>
      <c r="DA32" s="61">
        <f>SUM(DA14:DA31)</f>
        <v>3243.9462400000002</v>
      </c>
      <c r="DB32" s="61">
        <f>SUM(DB14:DB31)</f>
        <v>3243.9462400000002</v>
      </c>
      <c r="DC32" s="62">
        <f>IF(ISERROR(DB32/DA32*100),,DB32/DA32*100)</f>
        <v>100</v>
      </c>
      <c r="DD32" s="61">
        <f>SUM(DD14:DD31)</f>
        <v>14616.97754</v>
      </c>
      <c r="DE32" s="61">
        <f>SUM(DE14:DE31)</f>
        <v>14616.97754</v>
      </c>
      <c r="DF32" s="62">
        <f>IF(ISERROR(DE32/DD32*100),,DE32/DD32*100)</f>
        <v>100</v>
      </c>
      <c r="DG32" s="61">
        <f>SUM(DG14:DG31)</f>
        <v>11401.811799999999</v>
      </c>
      <c r="DH32" s="61">
        <f>SUM(DH14:DH31)</f>
        <v>11401.811799999999</v>
      </c>
      <c r="DI32" s="62">
        <f>IF(ISERROR(DH32/DG32*100),,DH32/DG32*100)</f>
        <v>100</v>
      </c>
      <c r="DJ32" s="61">
        <f>SUM(DJ14:DJ31)</f>
        <v>55000</v>
      </c>
      <c r="DK32" s="61">
        <f>SUM(DK14:DK31)</f>
        <v>55000</v>
      </c>
      <c r="DL32" s="62">
        <f>IF(ISERROR(DK32/DJ32*100),,DK32/DJ32*100)</f>
        <v>100</v>
      </c>
      <c r="DM32" s="61">
        <f>SUM(DM14:DM31)</f>
        <v>71232.674289999995</v>
      </c>
      <c r="DN32" s="61">
        <f>SUM(DN14:DN31)</f>
        <v>71232.674289999995</v>
      </c>
      <c r="DO32" s="62">
        <f>IF(ISERROR(DN32/DM32*100),,DN32/DM32*100)</f>
        <v>100</v>
      </c>
      <c r="DP32" s="61">
        <f>SUM(DP14:DP31)</f>
        <v>16678.98113</v>
      </c>
      <c r="DQ32" s="61">
        <f>SUM(DQ14:DQ31)</f>
        <v>16678.98113</v>
      </c>
      <c r="DR32" s="62">
        <f>IF(ISERROR(DQ32/DP32*100),,DQ32/DP32*100)</f>
        <v>100</v>
      </c>
      <c r="DS32" s="61">
        <f>SUM(DS14:DS31)</f>
        <v>15178</v>
      </c>
      <c r="DT32" s="61">
        <f>SUM(DT14:DT31)</f>
        <v>11442.775100000001</v>
      </c>
      <c r="DU32" s="62">
        <f>IF(ISERROR(DT32/DS32*100),,DT32/DS32*100)</f>
        <v>75.390533008301503</v>
      </c>
      <c r="DV32" s="61">
        <f>SUM(DV14:DV31)</f>
        <v>9767.6287599999978</v>
      </c>
      <c r="DW32" s="61">
        <f>SUM(DW14:DW31)</f>
        <v>9767.6287599999978</v>
      </c>
      <c r="DX32" s="62">
        <f>IF(ISERROR(DW32/DV32*100),,DW32/DV32*100)</f>
        <v>100</v>
      </c>
      <c r="DY32" s="61">
        <f>SUM(DY14:DY31)</f>
        <v>198714.82114000001</v>
      </c>
      <c r="DZ32" s="61">
        <f>SUM(DZ14:DZ31)</f>
        <v>179450.49941000002</v>
      </c>
      <c r="EA32" s="62">
        <f>IF(ISERROR(DZ32/DY32*100),,DZ32/DY32*100)</f>
        <v>90.305543582766902</v>
      </c>
      <c r="EB32" s="61">
        <f>SUM(EB14:EB31)</f>
        <v>343767.24199999997</v>
      </c>
      <c r="EC32" s="61">
        <f>SUM(EC14:EC31)</f>
        <v>324225.6998</v>
      </c>
      <c r="ED32" s="63">
        <f>IF(ISERROR(EC32/EB32*100),,EC32/EB32*100)</f>
        <v>94.315472851249751</v>
      </c>
      <c r="EE32" s="61">
        <f>SUM(EE14:EE31)</f>
        <v>46269.705000000002</v>
      </c>
      <c r="EF32" s="61">
        <f>SUM(EF14:EF31)</f>
        <v>42086.484540000005</v>
      </c>
      <c r="EG32" s="62">
        <f>IF(ISERROR(EF32/EE32*100),,EF32/EE32*100)</f>
        <v>90.959050938405611</v>
      </c>
      <c r="EH32" s="61">
        <f>SUM(EH14:EH31)</f>
        <v>1560.4380000000001</v>
      </c>
      <c r="EI32" s="61">
        <f>SUM(EI14:EI31)</f>
        <v>1560.4380000000001</v>
      </c>
      <c r="EJ32" s="62">
        <f>IF(ISERROR(EI32/EH32*100),,EI32/EH32*100)</f>
        <v>100</v>
      </c>
      <c r="EK32" s="61">
        <f>SUM(EK14:EK31)</f>
        <v>270</v>
      </c>
      <c r="EL32" s="61">
        <f>SUM(EL14:EL31)</f>
        <v>0</v>
      </c>
      <c r="EM32" s="62">
        <f>IF(ISERROR(EL32/EK32*100),,EL32/EK32*100)</f>
        <v>0</v>
      </c>
      <c r="EN32" s="61">
        <f>SUM(EN14:EN31)</f>
        <v>9984.6064299999998</v>
      </c>
      <c r="EO32" s="61">
        <f>SUM(EO14:EO31)</f>
        <v>9984.6064299999998</v>
      </c>
      <c r="EP32" s="62">
        <f>IF(ISERROR(EO32/EN32*100),,EO32/EN32*100)</f>
        <v>100</v>
      </c>
      <c r="EQ32" s="61">
        <f>SUM(EQ14:EQ31)</f>
        <v>2897.27072</v>
      </c>
      <c r="ER32" s="61">
        <f>SUM(ER14:ER31)</f>
        <v>2711.00605</v>
      </c>
      <c r="ES32" s="62">
        <f>IF(ISERROR(ER32/EQ32*100),,ER32/EQ32*100)</f>
        <v>93.571029841491651</v>
      </c>
      <c r="ET32" s="61">
        <f>SUM(ET14:ET31)</f>
        <v>8817.9163700000008</v>
      </c>
      <c r="EU32" s="61">
        <f>SUM(EU14:EU31)</f>
        <v>8810.7405600000002</v>
      </c>
      <c r="EV32" s="62">
        <f>IF(ISERROR(EU32/ET32*100),,EU32/ET32*100)</f>
        <v>99.918622385392382</v>
      </c>
      <c r="EW32" s="61">
        <f>SUM(EW14:EW31)</f>
        <v>1999.9999999999998</v>
      </c>
      <c r="EX32" s="61">
        <f>SUM(EX14:EX31)</f>
        <v>1999.9999999999998</v>
      </c>
      <c r="EY32" s="62">
        <f>IF(ISERROR(EX32/EW32*100),,EX32/EW32*100)</f>
        <v>100</v>
      </c>
      <c r="EZ32" s="61">
        <f>SUM(EZ14:EZ31)</f>
        <v>350000</v>
      </c>
      <c r="FA32" s="61">
        <f>SUM(FA14:FA31)</f>
        <v>347576.56096000003</v>
      </c>
      <c r="FB32" s="62">
        <f>IF(ISERROR(FA32/EZ32*100),,FA32/EZ32*100)</f>
        <v>99.307588845714292</v>
      </c>
    </row>
    <row r="33" spans="1:158" ht="21.75" customHeight="1" x14ac:dyDescent="0.25">
      <c r="A33" s="64"/>
      <c r="B33" s="65"/>
      <c r="C33" s="66"/>
      <c r="D33" s="67"/>
      <c r="E33" s="68"/>
      <c r="F33" s="69"/>
      <c r="G33" s="68"/>
      <c r="H33" s="70"/>
      <c r="I33" s="71"/>
      <c r="J33" s="71"/>
      <c r="K33" s="66"/>
      <c r="L33" s="71"/>
      <c r="M33" s="71"/>
      <c r="N33" s="66"/>
      <c r="O33" s="71"/>
      <c r="P33" s="71"/>
      <c r="Q33" s="66"/>
      <c r="R33" s="71"/>
      <c r="S33" s="71"/>
      <c r="T33" s="66"/>
      <c r="U33" s="71"/>
      <c r="V33" s="71"/>
      <c r="W33" s="66"/>
      <c r="X33" s="71"/>
      <c r="Y33" s="71"/>
      <c r="Z33" s="66"/>
      <c r="AA33" s="71"/>
      <c r="AB33" s="71"/>
      <c r="AC33" s="66"/>
      <c r="AD33" s="71"/>
      <c r="AE33" s="71"/>
      <c r="AF33" s="66"/>
      <c r="AG33" s="71"/>
      <c r="AH33" s="71"/>
      <c r="AI33" s="66"/>
      <c r="AJ33" s="71"/>
      <c r="AK33" s="71"/>
      <c r="AL33" s="66"/>
      <c r="AM33" s="71"/>
      <c r="AN33" s="71"/>
      <c r="AO33" s="66"/>
      <c r="AP33" s="71"/>
      <c r="AQ33" s="71"/>
      <c r="AR33" s="66"/>
      <c r="AS33" s="71"/>
      <c r="AT33" s="71"/>
      <c r="AU33" s="66"/>
      <c r="AV33" s="71"/>
      <c r="AW33" s="71"/>
      <c r="AX33" s="66"/>
      <c r="AY33" s="71"/>
      <c r="AZ33" s="71"/>
      <c r="BA33" s="66"/>
      <c r="BB33" s="71"/>
      <c r="BC33" s="71"/>
      <c r="BD33" s="66"/>
      <c r="BE33" s="71"/>
      <c r="BF33" s="71"/>
      <c r="BG33" s="66"/>
      <c r="BH33" s="71"/>
      <c r="BI33" s="71"/>
      <c r="BJ33" s="66"/>
      <c r="BK33" s="71"/>
      <c r="BL33" s="71"/>
      <c r="BM33" s="66"/>
      <c r="BN33" s="71"/>
      <c r="BO33" s="71"/>
      <c r="BP33" s="66"/>
      <c r="BQ33" s="71"/>
      <c r="BR33" s="71"/>
      <c r="BS33" s="66"/>
      <c r="BT33" s="71"/>
      <c r="BU33" s="71"/>
      <c r="BV33" s="66"/>
      <c r="BW33" s="71"/>
      <c r="BX33" s="71"/>
      <c r="BY33" s="66"/>
      <c r="BZ33" s="71"/>
      <c r="CA33" s="71"/>
      <c r="CB33" s="66"/>
      <c r="CC33" s="71"/>
      <c r="CD33" s="71"/>
      <c r="CE33" s="66"/>
      <c r="CF33" s="71"/>
      <c r="CG33" s="71"/>
      <c r="CH33" s="66"/>
      <c r="CI33" s="71"/>
      <c r="CJ33" s="71"/>
      <c r="CK33" s="66"/>
      <c r="CL33" s="71"/>
      <c r="CM33" s="71"/>
      <c r="CN33" s="66"/>
      <c r="CO33" s="71"/>
      <c r="CP33" s="71"/>
      <c r="CQ33" s="66"/>
      <c r="CR33" s="71"/>
      <c r="CS33" s="71"/>
      <c r="CT33" s="66"/>
      <c r="CU33" s="71"/>
      <c r="CV33" s="71"/>
      <c r="CW33" s="66"/>
      <c r="CX33" s="71"/>
      <c r="CY33" s="71"/>
      <c r="CZ33" s="66"/>
      <c r="DA33" s="71"/>
      <c r="DB33" s="71"/>
      <c r="DC33" s="66"/>
      <c r="DD33" s="71"/>
      <c r="DE33" s="71"/>
      <c r="DF33" s="66"/>
      <c r="DG33" s="71"/>
      <c r="DH33" s="71"/>
      <c r="DI33" s="66"/>
      <c r="DJ33" s="71"/>
      <c r="DK33" s="71"/>
      <c r="DL33" s="66"/>
      <c r="DM33" s="71"/>
      <c r="DN33" s="71"/>
      <c r="DO33" s="66"/>
      <c r="DP33" s="71"/>
      <c r="DQ33" s="71"/>
      <c r="DR33" s="66"/>
      <c r="DS33" s="71"/>
      <c r="DT33" s="71"/>
      <c r="DU33" s="66"/>
      <c r="DV33" s="71"/>
      <c r="DW33" s="71"/>
      <c r="DX33" s="66"/>
      <c r="DY33" s="71"/>
      <c r="DZ33" s="71"/>
      <c r="EA33" s="66"/>
      <c r="EB33" s="71"/>
      <c r="EC33" s="71"/>
      <c r="ED33" s="66"/>
      <c r="EE33" s="71"/>
      <c r="EF33" s="71"/>
      <c r="EG33" s="66"/>
      <c r="EH33" s="71"/>
      <c r="EI33" s="71"/>
      <c r="EJ33" s="66"/>
      <c r="EK33" s="71"/>
      <c r="EL33" s="71"/>
      <c r="EM33" s="66"/>
      <c r="EN33" s="71"/>
      <c r="EO33" s="71"/>
      <c r="EP33" s="66"/>
      <c r="EQ33" s="71"/>
      <c r="ER33" s="71"/>
      <c r="ES33" s="66"/>
      <c r="ET33" s="71"/>
      <c r="EU33" s="71"/>
      <c r="EV33" s="66"/>
      <c r="EW33" s="71"/>
      <c r="EX33" s="71"/>
      <c r="EY33" s="66"/>
      <c r="EZ33" s="71"/>
      <c r="FA33" s="71"/>
      <c r="FB33" s="66"/>
    </row>
    <row r="34" spans="1:158" ht="21.75" customHeight="1" x14ac:dyDescent="0.25">
      <c r="A34" s="35" t="s">
        <v>229</v>
      </c>
      <c r="B34" s="44">
        <f>CX34+BN34+L34+DA34+EH34+AG34+ET34+BK34+BE34+DV34+EW34+AJ34+EQ34+BQ34+DM34+CF34+AY34+CL34+R34+X34+CO34+EB34+CI34+DG34+DY34+EE34+DJ34+I34+BB34+U34+AA34+DS34+EN34+EK34+AM34+AP34+AS34+DD34+BH34+CU34+O34+AV34+BT34+BW34+BZ34+DP34+CR34+EZ34+AD34+CC34</f>
        <v>195656.90502000003</v>
      </c>
      <c r="C34" s="45">
        <f>CY34+BO34+M34+DB34+EI34+AH34+EU34+BL34+BF34+DW34+EX34+AK34+ER34+BR34+DN34+CG34+AZ34+CM34+S34+Y34+CP34+EC34+CJ34+DH34+DZ34+EF34+DK34+J34+BC34+V34+AB34+DT34+EL34+EO34+AN34+AQ34+AT34+DE34+BI34+CV34+P34+AW34+BU34+BX34+CA34+DQ34+CS34+FA34+AE34+CD34</f>
        <v>195656.90502000003</v>
      </c>
      <c r="D34" s="46">
        <f>'[3]Исполнение для администрации_КБ'!Q34</f>
        <v>195656.90502000001</v>
      </c>
      <c r="E34" s="47">
        <f>D34-B34</f>
        <v>0</v>
      </c>
      <c r="F34" s="47">
        <f>'[3]Исполнение для администрации_КБ'!R34</f>
        <v>195656.90502000001</v>
      </c>
      <c r="G34" s="47">
        <f>F34-C34</f>
        <v>0</v>
      </c>
      <c r="H34" s="48">
        <f>IF(ISERROR(C34/B34*100),,C34/B34*100)</f>
        <v>100</v>
      </c>
      <c r="I34" s="72">
        <f>('[4]Проверочная  таблица_I  часть'!GT32+'[4]Проверочная  таблица_I  часть'!GU32)/1000</f>
        <v>3150</v>
      </c>
      <c r="J34" s="73">
        <f>('[4]Проверочная  таблица_I  часть'!GW32+'[4]Проверочная  таблица_I  часть'!GX32)/1000</f>
        <v>3150</v>
      </c>
      <c r="K34" s="74">
        <f>IF(ISERROR(J34/I34*100),,J34/I34*100)</f>
        <v>100</v>
      </c>
      <c r="L34" s="72">
        <f>('[4]Прочая  субсидия_МР  и  ГО'!D28)/1000</f>
        <v>565</v>
      </c>
      <c r="M34" s="72">
        <f>('[4]Прочая  субсидия_МР  и  ГО'!E28)/1000</f>
        <v>565</v>
      </c>
      <c r="N34" s="74">
        <f>IF(ISERROR(M34/L34*100),,M34/L34*100)</f>
        <v>100</v>
      </c>
      <c r="O34" s="72">
        <f>('[4]Проверочная  таблица_I  часть'!BH32+'[4]Проверочная  таблица_I  часть'!BI32)/1000</f>
        <v>0</v>
      </c>
      <c r="P34" s="73">
        <f>('[4]Проверочная  таблица_I  часть'!BY32+'[4]Проверочная  таблица_I  часть'!BZ32)/1000</f>
        <v>0</v>
      </c>
      <c r="Q34" s="74">
        <f>IF(ISERROR(P34/O34*100),,P34/O34*100)</f>
        <v>0</v>
      </c>
      <c r="R34" s="72">
        <f>'[4]Прочая  субсидия_МР  и  ГО'!F28/1000</f>
        <v>0</v>
      </c>
      <c r="S34" s="72">
        <f>'[4]Прочая  субсидия_МР  и  ГО'!G28/1000</f>
        <v>0</v>
      </c>
      <c r="T34" s="74">
        <f>IF(ISERROR(S34/R34*100),,S34/R34*100)</f>
        <v>0</v>
      </c>
      <c r="U34" s="72">
        <f>'[4]Проверочная  таблица_I  часть'!GY32/1000</f>
        <v>0</v>
      </c>
      <c r="V34" s="73">
        <f>'[4]Проверочная  таблица_I  часть'!HB32/1000</f>
        <v>0</v>
      </c>
      <c r="W34" s="74">
        <f>IF(ISERROR(V34/U34*100),,V34/U34*100)</f>
        <v>0</v>
      </c>
      <c r="X34" s="72">
        <f>'[4]Прочая  субсидия_МР  и  ГО'!H28/1000</f>
        <v>127.9127</v>
      </c>
      <c r="Y34" s="72">
        <f>'[4]Прочая  субсидия_МР  и  ГО'!I28/1000</f>
        <v>127.9127</v>
      </c>
      <c r="Z34" s="74">
        <f>IF(ISERROR(Y34/X34*100),,Y34/X34*100)</f>
        <v>100</v>
      </c>
      <c r="AA34" s="72">
        <f>('[4]Проверочная  таблица_II  часть'!AE32+'[4]Проверочная  таблица_II  часть'!AF32)/1000</f>
        <v>0</v>
      </c>
      <c r="AB34" s="73">
        <f>('[4]Проверочная  таблица_II  часть'!AI32+'[4]Проверочная  таблица_II  часть'!AJ32)/1000</f>
        <v>0</v>
      </c>
      <c r="AC34" s="74">
        <f>IF(ISERROR(AB34/AA34*100),,AB34/AA34*100)</f>
        <v>0</v>
      </c>
      <c r="AD34" s="72">
        <f>'[4]Проверочная  таблица_II  часть'!AG32/1000</f>
        <v>0</v>
      </c>
      <c r="AE34" s="73">
        <f>'[4]Проверочная  таблица_II  часть'!AK32/1000</f>
        <v>0</v>
      </c>
      <c r="AF34" s="74">
        <f>IF(ISERROR(AE34/AD34*100),,AE34/AD34*100)</f>
        <v>0</v>
      </c>
      <c r="AG34" s="72">
        <f>('[4]Проверочная  таблица_I  часть'!HF32+'[4]Проверочная  таблица_I  часть'!HG32+'[4]Проверочная  таблица_I  часть'!HT32+'[4]Проверочная  таблица_I  часть'!HU32)/1000</f>
        <v>628.53327999999999</v>
      </c>
      <c r="AH34" s="73">
        <f>('[4]Проверочная  таблица_I  часть'!HM32+'[4]Проверочная  таблица_I  часть'!HN32+'[4]Проверочная  таблица_I  часть'!IA32+'[4]Проверочная  таблица_I  часть'!IB32)/1000</f>
        <v>628.53327999999999</v>
      </c>
      <c r="AI34" s="74">
        <f>IF(ISERROR(AH34/AG34*100),,AH34/AG34*100)</f>
        <v>100</v>
      </c>
      <c r="AJ34" s="72">
        <f>('[4]Прочая  субсидия_МР  и  ГО'!J28)/1000</f>
        <v>36.299999999999997</v>
      </c>
      <c r="AK34" s="72">
        <f>('[4]Прочая  субсидия_МР  и  ГО'!K28)/1000</f>
        <v>36.299999999999997</v>
      </c>
      <c r="AL34" s="74">
        <f>IF(ISERROR(AK34/AJ34*100),,AK34/AJ34*100)</f>
        <v>100</v>
      </c>
      <c r="AM34" s="72">
        <f>('[4]Проверочная  таблица_I  часть'!BJ32+'[4]Проверочная  таблица_I  часть'!CP32)/1000</f>
        <v>0</v>
      </c>
      <c r="AN34" s="73">
        <f>('[4]Проверочная  таблица_I  часть'!CA32+'[4]Проверочная  таблица_I  часть'!CZ32)/1000</f>
        <v>0</v>
      </c>
      <c r="AO34" s="74">
        <f>IF(ISERROR(AN34/AM34*100),,AN34/AM34*100)</f>
        <v>0</v>
      </c>
      <c r="AP34" s="72">
        <f>('[4]Проверочная  таблица_I  часть'!HV32+'[4]Проверочная  таблица_I  часть'!HW32+'[4]Проверочная  таблица_I  часть'!HH32+'[4]Проверочная  таблица_I  часть'!HI32)/1000</f>
        <v>297.50797</v>
      </c>
      <c r="AQ34" s="72">
        <f>('[4]Проверочная  таблица_I  часть'!HO32+'[4]Проверочная  таблица_I  часть'!HP32+'[4]Проверочная  таблица_I  часть'!IC32+'[4]Проверочная  таблица_I  часть'!ID32)/1000</f>
        <v>297.50797</v>
      </c>
      <c r="AR34" s="74">
        <f>IF(ISERROR(AQ34/AP34*100),,AQ34/AP34*100)</f>
        <v>100</v>
      </c>
      <c r="AS34" s="72">
        <f>('[4]Проверочная  таблица_I  часть'!HJ32+'[4]Проверочная  таблица_I  часть'!HK32+'[4]Проверочная  таблица_I  часть'!HX32+'[4]Проверочная  таблица_I  часть'!HY32)/1000</f>
        <v>13.697290000000001</v>
      </c>
      <c r="AT34" s="72">
        <f>('[4]Проверочная  таблица_I  часть'!IE32+'[4]Проверочная  таблица_I  часть'!IF32+'[4]Проверочная  таблица_I  часть'!HQ32+'[4]Проверочная  таблица_I  часть'!HR32)/1000</f>
        <v>13.697290000000001</v>
      </c>
      <c r="AU34" s="74">
        <f>IF(ISERROR(AT34/AS34*100),,AT34/AS34*100)</f>
        <v>100</v>
      </c>
      <c r="AV34" s="72">
        <f>('[4]Проверочная  таблица_II  часть'!CX32+'[4]Проверочная  таблица_II  часть'!DD32)/1000</f>
        <v>5841.1111100000007</v>
      </c>
      <c r="AW34" s="73">
        <f>('[4]Проверочная  таблица_II  часть'!DA32+'[4]Проверочная  таблица_II  часть'!DG32)/1000</f>
        <v>5841.1111100000007</v>
      </c>
      <c r="AX34" s="74">
        <f>IF(ISERROR(AW34/AV34*100),,AW34/AV34*100)</f>
        <v>100</v>
      </c>
      <c r="AY34" s="72">
        <f>'[4]Прочая  субсидия_МР  и  ГО'!L28/1000</f>
        <v>0</v>
      </c>
      <c r="AZ34" s="72">
        <f>'[4]Прочая  субсидия_МР  и  ГО'!M28/1000</f>
        <v>0</v>
      </c>
      <c r="BA34" s="74">
        <f>IF(ISERROR(AZ34/AY34*100),,AZ34/AY34*100)</f>
        <v>0</v>
      </c>
      <c r="BB34" s="72">
        <f>'[4]Прочая  субсидия_МР  и  ГО'!N28/1000</f>
        <v>0</v>
      </c>
      <c r="BC34" s="72">
        <f>'[4]Прочая  субсидия_МР  и  ГО'!O28/1000</f>
        <v>0</v>
      </c>
      <c r="BD34" s="74">
        <f>IF(ISERROR(BC34/BB34*100),,BC34/BB34*100)</f>
        <v>0</v>
      </c>
      <c r="BE34" s="72">
        <f>('[4]Прочая  субсидия_МР  и  ГО'!P28)/1000</f>
        <v>0</v>
      </c>
      <c r="BF34" s="72">
        <f>('[4]Прочая  субсидия_МР  и  ГО'!Q28)/1000</f>
        <v>0</v>
      </c>
      <c r="BG34" s="74">
        <f>IF(ISERROR(BF34/BE34*100),,BF34/BE34*100)</f>
        <v>0</v>
      </c>
      <c r="BH34" s="72">
        <f>('[4]Проверочная  таблица_I  часть'!BK32+'[4]Проверочная  таблица_I  часть'!BL32)/1000</f>
        <v>0</v>
      </c>
      <c r="BI34" s="73">
        <f>('[4]Проверочная  таблица_I  часть'!CB32+'[4]Проверочная  таблица_I  часть'!CC32)/1000</f>
        <v>0</v>
      </c>
      <c r="BJ34" s="74">
        <f>IF(ISERROR(BI34/BH34*100),,BI34/BH34*100)</f>
        <v>0</v>
      </c>
      <c r="BK34" s="72">
        <f>('[4]Проверочная  таблица_I  часть'!BM32+'[4]Проверочная  таблица_I  часть'!CQ32+'[4]Прочая  субсидия_МР  и  ГО'!R28)/1000</f>
        <v>6301.2910000000002</v>
      </c>
      <c r="BL34" s="73">
        <f>('[4]Проверочная  таблица_I  часть'!CD32+'[4]Проверочная  таблица_I  часть'!DA32+'[4]Прочая  субсидия_МР  и  ГО'!S28)/1000</f>
        <v>6301.2910000000002</v>
      </c>
      <c r="BM34" s="74">
        <f>IF(ISERROR(BL34/BK34*100),,BL34/BK34*100)</f>
        <v>100</v>
      </c>
      <c r="BN34" s="72">
        <f>('[4]Проверочная  таблица_I  часть'!GK32+'[4]Проверочная  таблица_I  часть'!GM32)/1000</f>
        <v>0</v>
      </c>
      <c r="BO34" s="73">
        <f>('[4]Проверочная  таблица_I  часть'!GN32+'[4]Проверочная  таблица_I  часть'!GL32)/1000</f>
        <v>0</v>
      </c>
      <c r="BP34" s="74">
        <f>IF(ISERROR(BO34/BN34*100),,BO34/BN34*100)</f>
        <v>0</v>
      </c>
      <c r="BQ34" s="72">
        <f>('[4]Прочая  субсидия_МР  и  ГО'!T28)/1000</f>
        <v>16700</v>
      </c>
      <c r="BR34" s="72">
        <f>('[4]Прочая  субсидия_МР  и  ГО'!U28)/1000</f>
        <v>16700</v>
      </c>
      <c r="BS34" s="74">
        <f>IF(ISERROR(BR34/BQ34*100),,BR34/BQ34*100)</f>
        <v>100</v>
      </c>
      <c r="BT34" s="72">
        <f>('[4]Проверочная  таблица_II  часть'!BK32+'[4]Проверочная  таблица_II  часть'!BL32+'[4]Проверочная  таблица_II  часть'!BU32+'[4]Проверочная  таблица_II  часть'!BV32)/1000</f>
        <v>28021.211729999999</v>
      </c>
      <c r="BU34" s="72">
        <f>('[4]Проверочная  таблица_II  часть'!BP32+'[4]Проверочная  таблица_II  часть'!BQ32+'[4]Проверочная  таблица_II  часть'!BZ32+'[4]Проверочная  таблица_II  часть'!CA32)/1000</f>
        <v>28021.211729999999</v>
      </c>
      <c r="BV34" s="74">
        <f>IF(ISERROR(BU34/BT34*100),,BU34/BT34*100)</f>
        <v>100</v>
      </c>
      <c r="BW34" s="72">
        <f>('[4]Проверочная  таблица_II  часть'!BM32+'[4]Проверочная  таблица_II  часть'!BN32+'[4]Проверочная  таблица_II  часть'!BW32+'[4]Проверочная  таблица_II  часть'!BX32)/1000</f>
        <v>23008.512990000003</v>
      </c>
      <c r="BX34" s="73">
        <f>('[4]Проверочная  таблица_II  часть'!BR32+'[4]Проверочная  таблица_II  часть'!BS32+'[4]Проверочная  таблица_II  часть'!CB32+'[4]Проверочная  таблица_II  часть'!CC32)/1000</f>
        <v>23008.512990000003</v>
      </c>
      <c r="BY34" s="74">
        <f>IF(ISERROR(BX34/BW34*100),,BX34/BW34*100)</f>
        <v>100</v>
      </c>
      <c r="BZ34" s="72">
        <f>('[4]Проверочная  таблица_II  часть'!DV32+'[4]Проверочная  таблица_II  часть'!EB32)/1000</f>
        <v>5937.2722200000007</v>
      </c>
      <c r="CA34" s="73">
        <f>('[4]Проверочная  таблица_II  часть'!DY32+'[4]Проверочная  таблица_II  часть'!EE32)/1000</f>
        <v>5937.2722200000007</v>
      </c>
      <c r="CB34" s="74">
        <f>IF(ISERROR(CA34/BZ34*100),,CA34/BZ34*100)</f>
        <v>100</v>
      </c>
      <c r="CC34" s="72"/>
      <c r="CD34" s="73"/>
      <c r="CE34" s="74">
        <f>IF(ISERROR(CD34/CC34*100),,CD34/CC34*100)</f>
        <v>0</v>
      </c>
      <c r="CF34" s="72">
        <f>'[4]Прочая  субсидия_МР  и  ГО'!X28/1000</f>
        <v>316.90100000000001</v>
      </c>
      <c r="CG34" s="73">
        <f>'[4]Прочая  субсидия_МР  и  ГО'!Y28/1000</f>
        <v>316.90100000000001</v>
      </c>
      <c r="CH34" s="74">
        <f>IF(ISERROR(CG34/CF34*100),,CG34/CF34*100)</f>
        <v>100</v>
      </c>
      <c r="CI34" s="72">
        <f>('[4]Прочая  субсидия_МР  и  ГО'!Z28)/1000</f>
        <v>0</v>
      </c>
      <c r="CJ34" s="72">
        <f>('[4]Прочая  субсидия_МР  и  ГО'!AA28)/1000</f>
        <v>0</v>
      </c>
      <c r="CK34" s="74">
        <f>IF(ISERROR(CJ34/CI34*100),,CJ34/CI34*100)</f>
        <v>0</v>
      </c>
      <c r="CL34" s="72">
        <f>'[4]Проверочная  таблица_II  часть'!AM32/1000</f>
        <v>4416.4944999999998</v>
      </c>
      <c r="CM34" s="73">
        <f>'[4]Проверочная  таблица_II  часть'!AP32/1000</f>
        <v>4416.4944999999998</v>
      </c>
      <c r="CN34" s="74">
        <f>IF(ISERROR(CM34/CL34*100),,CM34/CL34*100)</f>
        <v>100</v>
      </c>
      <c r="CO34" s="72">
        <f>('[4]Проверочная  таблица_I  часть'!BN32+'[4]Проверочная  таблица_I  часть'!BO32)/1000</f>
        <v>0</v>
      </c>
      <c r="CP34" s="73">
        <f>('[4]Проверочная  таблица_I  часть'!CE32+'[4]Проверочная  таблица_I  часть'!CF32)/1000</f>
        <v>0</v>
      </c>
      <c r="CQ34" s="74">
        <f>IF(ISERROR(CP34/CO34*100),,CP34/CO34*100)</f>
        <v>0</v>
      </c>
      <c r="CR34" s="72">
        <f>'[4]Проверочная  таблица_I  часть'!BP32/1000</f>
        <v>0</v>
      </c>
      <c r="CS34" s="73">
        <f>'[4]Проверочная  таблица_I  часть'!CG32/1000</f>
        <v>0</v>
      </c>
      <c r="CT34" s="74">
        <f>IF(ISERROR(CS34/CR34*100),,CS34/CR34*100)</f>
        <v>0</v>
      </c>
      <c r="CU34" s="72">
        <f>('[4]Проверочная  таблица_II  часть'!AT32+'[4]Проверочная  таблица_II  часть'!AS32)/1000</f>
        <v>0</v>
      </c>
      <c r="CV34" s="73">
        <f>('[4]Проверочная  таблица_II  часть'!AW32+'[4]Проверочная  таблица_II  часть'!AV32)/1000</f>
        <v>0</v>
      </c>
      <c r="CW34" s="74">
        <f>IF(ISERROR(CV34/CU34*100),,CV34/CU34*100)</f>
        <v>0</v>
      </c>
      <c r="CX34" s="72">
        <f>('[4]Прочая  субсидия_МР  и  ГО'!AB28+'[4]Прочая  субсидия_БП'!AR28)/1000</f>
        <v>0</v>
      </c>
      <c r="CY34" s="73">
        <f>('[4]Прочая  субсидия_МР  и  ГО'!AC28+'[4]Прочая  субсидия_БП'!AS28)/1000</f>
        <v>0</v>
      </c>
      <c r="CZ34" s="74">
        <f>IF(ISERROR(CY34/CX34*100),,CY34/CX34*100)</f>
        <v>0</v>
      </c>
      <c r="DA34" s="72">
        <f>'[4]Прочая  субсидия_МР  и  ГО'!AD28/1000</f>
        <v>0</v>
      </c>
      <c r="DB34" s="72">
        <f>'[4]Прочая  субсидия_МР  и  ГО'!AE28/1000</f>
        <v>0</v>
      </c>
      <c r="DC34" s="74">
        <f>IF(ISERROR(DB34/DA34*100),,DB34/DA34*100)</f>
        <v>0</v>
      </c>
      <c r="DD34" s="72">
        <f>('[4]Проверочная  таблица_I  часть'!CR32+'[4]Проверочная  таблица_I  часть'!CS32)/1000</f>
        <v>0</v>
      </c>
      <c r="DE34" s="73">
        <f>('[4]Проверочная  таблица_I  часть'!DB32+'[4]Проверочная  таблица_I  часть'!DC32)/1000</f>
        <v>0</v>
      </c>
      <c r="DF34" s="74">
        <f>IF(ISERROR(DE34/DD34*100),,DE34/DD34*100)</f>
        <v>0</v>
      </c>
      <c r="DG34" s="72">
        <f>('[4]Проверочная  таблица_I  часть'!AP32+'[4]Проверочная  таблица_I  часть'!AQ32)/1000</f>
        <v>0</v>
      </c>
      <c r="DH34" s="73">
        <f>('[4]Проверочная  таблица_I  часть'!AS32+'[4]Проверочная  таблица_I  часть'!AT32)/1000</f>
        <v>0</v>
      </c>
      <c r="DI34" s="74">
        <f>IF(ISERROR(DH34/DG34*100),,DH34/DG34*100)</f>
        <v>0</v>
      </c>
      <c r="DJ34" s="72">
        <f>('[4]Проверочная  таблица_I  часть'!BQ32+'[4]Проверочная  таблица_I  часть'!BR32)/1000</f>
        <v>0</v>
      </c>
      <c r="DK34" s="73">
        <f>('[4]Проверочная  таблица_I  часть'!CH32+'[4]Проверочная  таблица_I  часть'!CI32)/1000</f>
        <v>0</v>
      </c>
      <c r="DL34" s="74">
        <f>IF(ISERROR(DK34/DJ34*100),,DK34/DJ34*100)</f>
        <v>0</v>
      </c>
      <c r="DM34" s="72">
        <f>('[4]Проверочная  таблица_I  часть'!CT32+'[4]Проверочная  таблица_I  часть'!CU32)/1000</f>
        <v>0</v>
      </c>
      <c r="DN34" s="73">
        <f>('[4]Проверочная  таблица_I  часть'!DD32+'[4]Проверочная  таблица_I  часть'!DE32)/1000</f>
        <v>0</v>
      </c>
      <c r="DO34" s="74">
        <f>IF(ISERROR(DN34/DM34*100),,DN34/DM34*100)</f>
        <v>0</v>
      </c>
      <c r="DP34" s="72">
        <f>('[4]Проверочная  таблица_I  часть'!BS32+'[4]Проверочная  таблица_I  часть'!BT32)/1000</f>
        <v>0</v>
      </c>
      <c r="DQ34" s="73">
        <f>('[4]Проверочная  таблица_I  часть'!CJ32+'[4]Проверочная  таблица_I  часть'!CK32)/1000</f>
        <v>0</v>
      </c>
      <c r="DR34" s="74">
        <f>IF(ISERROR(DQ34/DP34*100),,DQ34/DP34*100)</f>
        <v>0</v>
      </c>
      <c r="DS34" s="72">
        <f>('[4]Проверочная  таблица_I  часть'!BV32+'[4]Проверочная  таблица_I  часть'!CW32+'[4]Проверочная  таблица_I  часть'!BW32+'[4]Проверочная  таблица_I  часть'!CX32)/1000</f>
        <v>0</v>
      </c>
      <c r="DT34" s="73">
        <f>('[4]Проверочная  таблица_I  часть'!CM32+'[4]Проверочная  таблица_I  часть'!DG32+'[4]Проверочная  таблица_I  часть'!DH32+'[4]Проверочная  таблица_I  часть'!CN32)/1000</f>
        <v>0</v>
      </c>
      <c r="DU34" s="74">
        <f>IF(ISERROR(DT34/DS34*100),,DT34/DS34*100)</f>
        <v>0</v>
      </c>
      <c r="DV34" s="72">
        <f>'[4]Прочая  субсидия_МР  и  ГО'!AF28/1000</f>
        <v>0</v>
      </c>
      <c r="DW34" s="72">
        <f>'[4]Прочая  субсидия_МР  и  ГО'!AG28/1000</f>
        <v>0</v>
      </c>
      <c r="DX34" s="74">
        <f>IF(ISERROR(DW34/DV34*100),,DW34/DV34*100)</f>
        <v>0</v>
      </c>
      <c r="DY34" s="72">
        <f>('[4]Проверочная  таблица_I  часть'!EX32+'[4]Проверочная  таблица_I  часть'!FF32)/1000</f>
        <v>0</v>
      </c>
      <c r="DZ34" s="73">
        <f>('[4]Проверочная  таблица_I  часть'!FB32+'[4]Проверочная  таблица_I  часть'!FJ32)/1000</f>
        <v>0</v>
      </c>
      <c r="EA34" s="74">
        <f>IF(ISERROR(DZ34/DY34*100),,DZ34/DY34*100)</f>
        <v>0</v>
      </c>
      <c r="EB34" s="73">
        <f>('[4]Проверочная  таблица_I  часть'!EY32+'[4]Проверочная  таблица_I  часть'!FG32)/1000</f>
        <v>82100</v>
      </c>
      <c r="EC34" s="72">
        <f>('[4]Проверочная  таблица_I  часть'!FC32+'[4]Проверочная  таблица_I  часть'!FK32)/1000</f>
        <v>82100</v>
      </c>
      <c r="ED34" s="74">
        <f>IF(ISERROR(EC34/EB34*100),,EC34/EB34*100)</f>
        <v>100</v>
      </c>
      <c r="EE34" s="72">
        <f>('[4]Проверочная  таблица_I  часть'!EZ32+'[4]Проверочная  таблица_I  часть'!FH32)/1000</f>
        <v>16398.294999999998</v>
      </c>
      <c r="EF34" s="73">
        <f>('[4]Проверочная  таблица_I  часть'!FD32+'[4]Проверочная  таблица_I  часть'!FL32)/1000</f>
        <v>16398.294999999998</v>
      </c>
      <c r="EG34" s="74">
        <f>IF(ISERROR(EF34/EE34*100),,EF34/EE34*100)</f>
        <v>100</v>
      </c>
      <c r="EH34" s="72">
        <f>('[4]Прочая  субсидия_МР  и  ГО'!AH28)/1000</f>
        <v>1217.6559999999999</v>
      </c>
      <c r="EI34" s="72">
        <f>('[4]Прочая  субсидия_МР  и  ГО'!AI28)/1000</f>
        <v>1217.6559999999999</v>
      </c>
      <c r="EJ34" s="74">
        <f>IF(ISERROR(EI34/EH34*100),,EI34/EH34*100)</f>
        <v>100</v>
      </c>
      <c r="EK34" s="72">
        <f>'[4]Прочая  субсидия_МР  и  ГО'!AJ28/1000</f>
        <v>488</v>
      </c>
      <c r="EL34" s="72">
        <f>'[4]Прочая  субсидия_МР  и  ГО'!AK28/1000</f>
        <v>488</v>
      </c>
      <c r="EM34" s="74">
        <f>IF(ISERROR(EL34/EK34*100),,EL34/EK34*100)</f>
        <v>100</v>
      </c>
      <c r="EN34" s="72">
        <f>'[4]Прочая  субсидия_МР  и  ГО'!AL28/1000</f>
        <v>0</v>
      </c>
      <c r="EO34" s="72">
        <f>'[4]Прочая  субсидия_МР  и  ГО'!AM28/1000</f>
        <v>0</v>
      </c>
      <c r="EP34" s="74">
        <f>IF(ISERROR(EO34/EN34*100),,EO34/EN34*100)</f>
        <v>0</v>
      </c>
      <c r="EQ34" s="72">
        <f>('[4]Прочая  субсидия_МР  и  ГО'!AN28)/1000</f>
        <v>0</v>
      </c>
      <c r="ER34" s="72">
        <f>('[4]Прочая  субсидия_МР  и  ГО'!AO28)/1000</f>
        <v>0</v>
      </c>
      <c r="ES34" s="74">
        <f>IF(ISERROR(ER34/EQ34*100),,ER34/EQ34*100)</f>
        <v>0</v>
      </c>
      <c r="ET34" s="72">
        <f>('[4]Прочая  субсидия_МР  и  ГО'!AP28)/1000</f>
        <v>91.20823</v>
      </c>
      <c r="EU34" s="72">
        <f>('[4]Прочая  субсидия_МР  и  ГО'!AQ28)/1000</f>
        <v>91.20823</v>
      </c>
      <c r="EV34" s="74">
        <f>IF(ISERROR(EU34/ET34*100),,EU34/ET34*100)</f>
        <v>100</v>
      </c>
      <c r="EW34" s="72"/>
      <c r="EX34" s="72"/>
      <c r="EY34" s="74">
        <f>IF(ISERROR(EX34/EW34*100),,EX34/EW34*100)</f>
        <v>0</v>
      </c>
      <c r="EZ34" s="72">
        <f>'[4]Проверочная  таблица_II  часть'!ET32/1000</f>
        <v>0</v>
      </c>
      <c r="FA34" s="73">
        <f>'[4]Проверочная  таблица_II  часть'!EU32/1000</f>
        <v>0</v>
      </c>
      <c r="FB34" s="74">
        <f>IF(ISERROR(FA34/EZ34*100),,FA34/EZ34*100)</f>
        <v>0</v>
      </c>
    </row>
    <row r="35" spans="1:158" ht="21.75" customHeight="1" thickBot="1" x14ac:dyDescent="0.3">
      <c r="A35" s="75" t="s">
        <v>230</v>
      </c>
      <c r="B35" s="44">
        <f>CX35+BN35+L35+DA35+EH35+AG35+ET35+BK35+BE35+DV35+EW35+AJ35+EQ35+BQ35+DM35+CF35+AY35+CL35+R35+X35+CO35+EB35+CI35+DG35+DY35+EE35+DJ35+I35+BB35+U35+AA35+DS35+EN35+EK35+AM35+AP35+AS35+DD35+BH35+CU35+O35+AV35+BT35+BW35+BZ35+DP35+CR35+EZ35+AD35+CC35</f>
        <v>1763115.3041600001</v>
      </c>
      <c r="C35" s="45">
        <f>CY35+BO35+M35+DB35+EI35+AH35+EU35+BL35+BF35+DW35+EX35+AK35+ER35+BR35+DN35+CG35+AZ35+CM35+S35+Y35+CP35+EC35+CJ35+DH35+DZ35+EF35+DK35+J35+BC35+V35+AB35+DT35+EL35+EO35+AN35+AQ35+AT35+DE35+BI35+CV35+P35+AW35+BU35+BX35+CA35+DQ35+CS35+FA35+AE35+CD35</f>
        <v>1706201.06439</v>
      </c>
      <c r="D35" s="46">
        <f>'[3]Исполнение для администрации_КБ'!Q35</f>
        <v>1763115.3041599998</v>
      </c>
      <c r="E35" s="47">
        <f>D35-B35</f>
        <v>0</v>
      </c>
      <c r="F35" s="47">
        <f>'[3]Исполнение для администрации_КБ'!R35</f>
        <v>1706201.06439</v>
      </c>
      <c r="G35" s="47">
        <f>F35-C35</f>
        <v>0</v>
      </c>
      <c r="H35" s="48">
        <f>IF(ISERROR(C35/B35*100),,C35/B35*100)</f>
        <v>96.771950215864308</v>
      </c>
      <c r="I35" s="42">
        <f>('[4]Проверочная  таблица_I  часть'!GT33+'[4]Проверочная  таблица_I  часть'!GU33)/1000</f>
        <v>700</v>
      </c>
      <c r="J35" s="42">
        <f>('[4]Проверочная  таблица_I  часть'!GW33+'[4]Проверочная  таблица_I  часть'!GX33)/1000</f>
        <v>700</v>
      </c>
      <c r="K35" s="43">
        <f>IF(ISERROR(J35/I35*100),,J35/I35*100)</f>
        <v>100</v>
      </c>
      <c r="L35" s="42">
        <f>('[4]Прочая  субсидия_МР  и  ГО'!D29)/1000</f>
        <v>518</v>
      </c>
      <c r="M35" s="42">
        <f>('[4]Прочая  субсидия_МР  и  ГО'!E29)/1000</f>
        <v>517.98743000000002</v>
      </c>
      <c r="N35" s="43">
        <f>IF(ISERROR(M35/L35*100),,M35/L35*100)</f>
        <v>99.997573359073371</v>
      </c>
      <c r="O35" s="42">
        <f>('[4]Проверочная  таблица_I  часть'!BH33+'[4]Проверочная  таблица_I  часть'!BI33)/1000</f>
        <v>0</v>
      </c>
      <c r="P35" s="42">
        <f>('[4]Проверочная  таблица_I  часть'!BY33+'[4]Проверочная  таблица_I  часть'!BZ33)/1000</f>
        <v>0</v>
      </c>
      <c r="Q35" s="43">
        <f>IF(ISERROR(P35/O35*100),,P35/O35*100)</f>
        <v>0</v>
      </c>
      <c r="R35" s="42">
        <f>'[4]Прочая  субсидия_МР  и  ГО'!F29/1000</f>
        <v>0</v>
      </c>
      <c r="S35" s="42">
        <f>'[4]Прочая  субсидия_МР  и  ГО'!G29/1000</f>
        <v>0</v>
      </c>
      <c r="T35" s="43">
        <f>IF(ISERROR(S35/R35*100),,S35/R35*100)</f>
        <v>0</v>
      </c>
      <c r="U35" s="42">
        <f>'[4]Проверочная  таблица_I  часть'!GY33/1000</f>
        <v>0</v>
      </c>
      <c r="V35" s="42">
        <f>'[4]Проверочная  таблица_I  часть'!HB33/1000</f>
        <v>0</v>
      </c>
      <c r="W35" s="43">
        <f>IF(ISERROR(V35/U35*100),,V35/U35*100)</f>
        <v>0</v>
      </c>
      <c r="X35" s="42">
        <f>'[4]Прочая  субсидия_МР  и  ГО'!H29/1000</f>
        <v>1188.0576999999998</v>
      </c>
      <c r="Y35" s="42">
        <f>'[4]Прочая  субсидия_МР  и  ГО'!I29/1000</f>
        <v>1188.0576999999998</v>
      </c>
      <c r="Z35" s="43">
        <f>IF(ISERROR(Y35/X35*100),,Y35/X35*100)</f>
        <v>100</v>
      </c>
      <c r="AA35" s="42">
        <f>('[4]Проверочная  таблица_II  часть'!AE33+'[4]Проверочная  таблица_II  часть'!AF33)/1000</f>
        <v>0</v>
      </c>
      <c r="AB35" s="42">
        <f>('[4]Проверочная  таблица_II  часть'!AI33+'[4]Проверочная  таблица_II  часть'!AJ33)/1000</f>
        <v>0</v>
      </c>
      <c r="AC35" s="43">
        <f>IF(ISERROR(AB35/AA35*100),,AB35/AA35*100)</f>
        <v>0</v>
      </c>
      <c r="AD35" s="42">
        <f>'[4]Проверочная  таблица_II  часть'!AG33/1000</f>
        <v>0</v>
      </c>
      <c r="AE35" s="42">
        <f>'[4]Проверочная  таблица_II  часть'!AK33/1000</f>
        <v>0</v>
      </c>
      <c r="AF35" s="43">
        <f>IF(ISERROR(AE35/AD35*100),,AE35/AD35*100)</f>
        <v>0</v>
      </c>
      <c r="AG35" s="42">
        <f>('[4]Проверочная  таблица_I  часть'!HF33+'[4]Проверочная  таблица_I  часть'!HG33+'[4]Проверочная  таблица_I  часть'!HT33+'[4]Проверочная  таблица_I  часть'!HU33)/1000</f>
        <v>1257.06672</v>
      </c>
      <c r="AH35" s="42">
        <f>('[4]Проверочная  таблица_I  часть'!HM33+'[4]Проверочная  таблица_I  часть'!HN33+'[4]Проверочная  таблица_I  часть'!IA33+'[4]Проверочная  таблица_I  часть'!IB33)/1000</f>
        <v>1257.06672</v>
      </c>
      <c r="AI35" s="43">
        <f>IF(ISERROR(AH35/AG35*100),,AH35/AG35*100)</f>
        <v>100</v>
      </c>
      <c r="AJ35" s="72">
        <f>('[4]Прочая  субсидия_МР  и  ГО'!J29)/1000</f>
        <v>20.164000000000001</v>
      </c>
      <c r="AK35" s="72">
        <f>('[4]Прочая  субсидия_МР  и  ГО'!K29)/1000</f>
        <v>20.164000000000001</v>
      </c>
      <c r="AL35" s="43">
        <f>IF(ISERROR(AK35/AJ35*100),,AK35/AJ35*100)</f>
        <v>100</v>
      </c>
      <c r="AM35" s="42">
        <f>('[4]Проверочная  таблица_I  часть'!BJ33+'[4]Проверочная  таблица_I  часть'!CP33)/1000</f>
        <v>0</v>
      </c>
      <c r="AN35" s="42">
        <f>('[4]Проверочная  таблица_I  часть'!CA33+'[4]Проверочная  таблица_I  часть'!CZ33)/1000</f>
        <v>0</v>
      </c>
      <c r="AO35" s="43">
        <f>IF(ISERROR(AN35/AM35*100),,AN35/AM35*100)</f>
        <v>0</v>
      </c>
      <c r="AP35" s="42">
        <f>('[4]Проверочная  таблица_I  часть'!HV33+'[4]Проверочная  таблица_I  часть'!HW33+'[4]Проверочная  таблица_I  часть'!HH33+'[4]Проверочная  таблица_I  часть'!HI33)/1000</f>
        <v>705.24960999999996</v>
      </c>
      <c r="AQ35" s="42">
        <f>('[4]Проверочная  таблица_I  часть'!HO33+'[4]Проверочная  таблица_I  часть'!HP33+'[4]Проверочная  таблица_I  часть'!IC33+'[4]Проверочная  таблица_I  часть'!ID33)/1000</f>
        <v>705.24960999999996</v>
      </c>
      <c r="AR35" s="43">
        <f>IF(ISERROR(AQ35/AP35*100),,AQ35/AP35*100)</f>
        <v>100</v>
      </c>
      <c r="AS35" s="42">
        <f>('[4]Проверочная  таблица_I  часть'!HJ33+'[4]Проверочная  таблица_I  часть'!HK33+'[4]Проверочная  таблица_I  часть'!HX33+'[4]Проверочная  таблица_I  часть'!HY33)/1000</f>
        <v>0</v>
      </c>
      <c r="AT35" s="42">
        <f>('[4]Проверочная  таблица_I  часть'!IE33+'[4]Проверочная  таблица_I  часть'!IF33+'[4]Проверочная  таблица_I  часть'!HQ33+'[4]Проверочная  таблица_I  часть'!HR33)/1000</f>
        <v>0</v>
      </c>
      <c r="AU35" s="43">
        <f>IF(ISERROR(AT35/AS35*100),,AT35/AS35*100)</f>
        <v>0</v>
      </c>
      <c r="AV35" s="42">
        <f>('[4]Проверочная  таблица_II  часть'!CX33+'[4]Проверочная  таблица_II  часть'!DD33)/1000</f>
        <v>0</v>
      </c>
      <c r="AW35" s="42">
        <f>('[4]Проверочная  таблица_II  часть'!DA33+'[4]Проверочная  таблица_II  часть'!DG33)/1000</f>
        <v>0</v>
      </c>
      <c r="AX35" s="43">
        <f>IF(ISERROR(AW35/AV35*100),,AW35/AV35*100)</f>
        <v>0</v>
      </c>
      <c r="AY35" s="42">
        <f>'[4]Прочая  субсидия_МР  и  ГО'!L29/1000</f>
        <v>0</v>
      </c>
      <c r="AZ35" s="42">
        <f>'[4]Прочая  субсидия_МР  и  ГО'!M29/1000</f>
        <v>0</v>
      </c>
      <c r="BA35" s="43">
        <f>IF(ISERROR(AZ35/AY35*100),,AZ35/AY35*100)</f>
        <v>0</v>
      </c>
      <c r="BB35" s="42">
        <f>'[4]Прочая  субсидия_МР  и  ГО'!N29/1000</f>
        <v>0</v>
      </c>
      <c r="BC35" s="42">
        <f>'[4]Прочая  субсидия_МР  и  ГО'!O29/1000</f>
        <v>0</v>
      </c>
      <c r="BD35" s="43">
        <f>IF(ISERROR(BC35/BB35*100),,BC35/BB35*100)</f>
        <v>0</v>
      </c>
      <c r="BE35" s="72">
        <f>('[4]Прочая  субсидия_МР  и  ГО'!P29)/1000</f>
        <v>1485</v>
      </c>
      <c r="BF35" s="72">
        <f>('[4]Прочая  субсидия_МР  и  ГО'!Q29)/1000</f>
        <v>1485</v>
      </c>
      <c r="BG35" s="43">
        <f>IF(ISERROR(BF35/BE35*100),,BF35/BE35*100)</f>
        <v>100</v>
      </c>
      <c r="BH35" s="42">
        <f>('[4]Проверочная  таблица_I  часть'!BK33+'[4]Проверочная  таблица_I  часть'!BL33)/1000</f>
        <v>581958.61</v>
      </c>
      <c r="BI35" s="42">
        <f>('[4]Проверочная  таблица_I  часть'!CB33+'[4]Проверочная  таблица_I  часть'!CC33)/1000</f>
        <v>581958.60830999992</v>
      </c>
      <c r="BJ35" s="43">
        <f>IF(ISERROR(BI35/BH35*100),,BI35/BH35*100)</f>
        <v>99.999999709601326</v>
      </c>
      <c r="BK35" s="72">
        <f>('[4]Проверочная  таблица_I  часть'!BM33+'[4]Проверочная  таблица_I  часть'!CQ33+'[4]Прочая  субсидия_МР  и  ГО'!R29)/1000</f>
        <v>36000</v>
      </c>
      <c r="BL35" s="73">
        <f>('[4]Проверочная  таблица_I  часть'!CD33+'[4]Проверочная  таблица_I  часть'!DA33+'[4]Прочая  субсидия_МР  и  ГО'!S29)/1000</f>
        <v>24988.995760000002</v>
      </c>
      <c r="BM35" s="43">
        <f>IF(ISERROR(BL35/BK35*100),,BL35/BK35*100)</f>
        <v>69.413877111111105</v>
      </c>
      <c r="BN35" s="42">
        <f>('[4]Проверочная  таблица_I  часть'!GK33+'[4]Проверочная  таблица_I  часть'!GM33)/1000</f>
        <v>0</v>
      </c>
      <c r="BO35" s="42">
        <f>('[4]Проверочная  таблица_I  часть'!GN33+'[4]Проверочная  таблица_I  часть'!GL33)/1000</f>
        <v>0</v>
      </c>
      <c r="BP35" s="43">
        <f>IF(ISERROR(BO35/BN35*100),,BO35/BN35*100)</f>
        <v>0</v>
      </c>
      <c r="BQ35" s="72">
        <f>('[4]Прочая  субсидия_МР  и  ГО'!T29)/1000</f>
        <v>25650</v>
      </c>
      <c r="BR35" s="72">
        <f>('[4]Прочая  субсидия_МР  и  ГО'!U29)/1000</f>
        <v>25290.18333</v>
      </c>
      <c r="BS35" s="43">
        <f>IF(ISERROR(BR35/BQ35*100),,BR35/BQ35*100)</f>
        <v>98.597205964912277</v>
      </c>
      <c r="BT35" s="42">
        <f>('[4]Проверочная  таблица_II  часть'!BK33+'[4]Проверочная  таблица_II  часть'!BL33+'[4]Проверочная  таблица_II  часть'!BU33+'[4]Проверочная  таблица_II  часть'!BV33)/1000</f>
        <v>135612.41184000002</v>
      </c>
      <c r="BU35" s="42">
        <f>('[4]Проверочная  таблица_II  часть'!BP33+'[4]Проверочная  таблица_II  часть'!BQ33+'[4]Проверочная  таблица_II  часть'!BZ33+'[4]Проверочная  таблица_II  часть'!CA33)/1000</f>
        <v>135612.41184000002</v>
      </c>
      <c r="BV35" s="43">
        <f>IF(ISERROR(BU35/BT35*100),,BU35/BT35*100)</f>
        <v>100</v>
      </c>
      <c r="BW35" s="42">
        <f>('[4]Проверочная  таблица_II  часть'!BM33+'[4]Проверочная  таблица_II  часть'!BN33+'[4]Проверочная  таблица_II  часть'!BW33+'[4]Проверочная  таблица_II  часть'!BX33)/1000</f>
        <v>40000</v>
      </c>
      <c r="BX35" s="42">
        <f>('[4]Проверочная  таблица_II  часть'!BR33+'[4]Проверочная  таблица_II  часть'!BS33+'[4]Проверочная  таблица_II  часть'!CB33+'[4]Проверочная  таблица_II  часть'!CC33)/1000</f>
        <v>40000</v>
      </c>
      <c r="BY35" s="43">
        <f>IF(ISERROR(BX35/BW35*100),,BX35/BW35*100)</f>
        <v>100</v>
      </c>
      <c r="BZ35" s="42">
        <f>('[4]Проверочная  таблица_II  часть'!DV33+'[4]Проверочная  таблица_II  часть'!EB33)/1000</f>
        <v>0</v>
      </c>
      <c r="CA35" s="42">
        <f>('[4]Проверочная  таблица_II  часть'!DY33+'[4]Проверочная  таблица_II  часть'!EE33)/1000</f>
        <v>0</v>
      </c>
      <c r="CB35" s="43">
        <f>IF(ISERROR(CA35/BZ35*100),,CA35/BZ35*100)</f>
        <v>0</v>
      </c>
      <c r="CC35" s="42"/>
      <c r="CD35" s="42"/>
      <c r="CE35" s="43">
        <f>IF(ISERROR(CD35/CC35*100),,CD35/CC35*100)</f>
        <v>0</v>
      </c>
      <c r="CF35" s="42">
        <f>'[4]Прочая  субсидия_МР  и  ГО'!X29/1000</f>
        <v>316.90100000000001</v>
      </c>
      <c r="CG35" s="42">
        <f>'[4]Прочая  субсидия_МР  и  ГО'!Y29/1000</f>
        <v>0</v>
      </c>
      <c r="CH35" s="43">
        <f>IF(ISERROR(CG35/CF35*100),,CG35/CF35*100)</f>
        <v>0</v>
      </c>
      <c r="CI35" s="72">
        <f>('[4]Прочая  субсидия_МР  и  ГО'!Z29)/1000</f>
        <v>377.7</v>
      </c>
      <c r="CJ35" s="72">
        <f>('[4]Прочая  субсидия_МР  и  ГО'!AA29)/1000</f>
        <v>377.7</v>
      </c>
      <c r="CK35" s="43">
        <f>IF(ISERROR(CJ35/CI35*100),,CJ35/CI35*100)</f>
        <v>100</v>
      </c>
      <c r="CL35" s="42">
        <f>'[4]Проверочная  таблица_II  часть'!AM33/1000</f>
        <v>1907.0115699999999</v>
      </c>
      <c r="CM35" s="42">
        <f>'[4]Проверочная  таблица_II  часть'!AP33/1000</f>
        <v>1907.0115699999999</v>
      </c>
      <c r="CN35" s="43">
        <f>IF(ISERROR(CM35/CL35*100),,CM35/CL35*100)</f>
        <v>100</v>
      </c>
      <c r="CO35" s="42">
        <f>('[4]Проверочная  таблица_I  часть'!BN33+'[4]Проверочная  таблица_I  часть'!BO33)/1000</f>
        <v>29998.224039999997</v>
      </c>
      <c r="CP35" s="42">
        <f>('[4]Проверочная  таблица_I  часть'!CE33+'[4]Проверочная  таблица_I  часть'!CF33)/1000</f>
        <v>29997.775260000002</v>
      </c>
      <c r="CQ35" s="43">
        <f>IF(ISERROR(CP35/CO35*100),,CP35/CO35*100)</f>
        <v>99.998503978104182</v>
      </c>
      <c r="CR35" s="42">
        <f>'[4]Проверочная  таблица_I  часть'!BP33/1000</f>
        <v>0</v>
      </c>
      <c r="CS35" s="42">
        <f>'[4]Проверочная  таблица_I  часть'!CG33/1000</f>
        <v>0</v>
      </c>
      <c r="CT35" s="43">
        <f>IF(ISERROR(CS35/CR35*100),,CS35/CR35*100)</f>
        <v>0</v>
      </c>
      <c r="CU35" s="42">
        <f>('[4]Проверочная  таблица_II  часть'!AT33+'[4]Проверочная  таблица_II  часть'!AS33)/1000</f>
        <v>0</v>
      </c>
      <c r="CV35" s="42">
        <f>('[4]Проверочная  таблица_II  часть'!AW33+'[4]Проверочная  таблица_II  часть'!AV33)/1000</f>
        <v>0</v>
      </c>
      <c r="CW35" s="43">
        <f>IF(ISERROR(CV35/CU35*100),,CV35/CU35*100)</f>
        <v>0</v>
      </c>
      <c r="CX35" s="42">
        <f>('[4]Прочая  субсидия_МР  и  ГО'!AB29+'[4]Прочая  субсидия_БП'!AR29)/1000</f>
        <v>32743.442999999999</v>
      </c>
      <c r="CY35" s="42">
        <f>('[4]Прочая  субсидия_МР  и  ГО'!AC29+'[4]Прочая  субсидия_БП'!AS29)/1000</f>
        <v>30894.554829999997</v>
      </c>
      <c r="CZ35" s="43">
        <f>IF(ISERROR(CY35/CX35*100),,CY35/CX35*100)</f>
        <v>94.353409413909219</v>
      </c>
      <c r="DA35" s="42">
        <f>'[4]Прочая  субсидия_МР  и  ГО'!AD29/1000</f>
        <v>0</v>
      </c>
      <c r="DB35" s="42">
        <f>'[4]Прочая  субсидия_МР  и  ГО'!AE29/1000</f>
        <v>0</v>
      </c>
      <c r="DC35" s="43">
        <f>IF(ISERROR(DB35/DA35*100),,DB35/DA35*100)</f>
        <v>0</v>
      </c>
      <c r="DD35" s="42">
        <f>('[4]Проверочная  таблица_I  часть'!CR33+'[4]Проверочная  таблица_I  часть'!CS33)/1000</f>
        <v>0</v>
      </c>
      <c r="DE35" s="42">
        <f>('[4]Проверочная  таблица_I  часть'!DB33+'[4]Проверочная  таблица_I  часть'!DC33)/1000</f>
        <v>0</v>
      </c>
      <c r="DF35" s="43">
        <f>IF(ISERROR(DE35/DD35*100),,DE35/DD35*100)</f>
        <v>0</v>
      </c>
      <c r="DG35" s="42">
        <f>('[4]Проверочная  таблица_I  часть'!AP33+'[4]Проверочная  таблица_I  часть'!AQ33)/1000</f>
        <v>0</v>
      </c>
      <c r="DH35" s="42">
        <f>('[4]Проверочная  таблица_I  часть'!AS33+'[4]Проверочная  таблица_I  часть'!AT33)/1000</f>
        <v>0</v>
      </c>
      <c r="DI35" s="43">
        <f>IF(ISERROR(DH35/DG35*100),,DH35/DG35*100)</f>
        <v>0</v>
      </c>
      <c r="DJ35" s="42">
        <f>('[4]Проверочная  таблица_I  часть'!BQ33+'[4]Проверочная  таблица_I  часть'!BR33)/1000</f>
        <v>0</v>
      </c>
      <c r="DK35" s="42">
        <f>('[4]Проверочная  таблица_I  часть'!CH33+'[4]Проверочная  таблица_I  часть'!CI33)/1000</f>
        <v>0</v>
      </c>
      <c r="DL35" s="43">
        <f>IF(ISERROR(DK35/DJ35*100),,DK35/DJ35*100)</f>
        <v>0</v>
      </c>
      <c r="DM35" s="42">
        <f>('[4]Проверочная  таблица_I  часть'!CT33+'[4]Проверочная  таблица_I  часть'!CU33)/1000</f>
        <v>0</v>
      </c>
      <c r="DN35" s="42">
        <f>('[4]Проверочная  таблица_I  часть'!DD33+'[4]Проверочная  таблица_I  часть'!DE33)/1000</f>
        <v>0</v>
      </c>
      <c r="DO35" s="43">
        <f>IF(ISERROR(DN35/DM35*100),,DN35/DM35*100)</f>
        <v>0</v>
      </c>
      <c r="DP35" s="42">
        <f>('[4]Проверочная  таблица_I  часть'!BS33+'[4]Проверочная  таблица_I  часть'!BT33)/1000</f>
        <v>0</v>
      </c>
      <c r="DQ35" s="42">
        <f>('[4]Проверочная  таблица_I  часть'!CJ33+'[4]Проверочная  таблица_I  часть'!CK33)/1000</f>
        <v>0</v>
      </c>
      <c r="DR35" s="43">
        <f>IF(ISERROR(DQ35/DP35*100),,DQ35/DP35*100)</f>
        <v>0</v>
      </c>
      <c r="DS35" s="42">
        <f>('[4]Проверочная  таблица_I  часть'!BV33+'[4]Проверочная  таблица_I  часть'!CW33+'[4]Проверочная  таблица_I  часть'!BW33+'[4]Проверочная  таблица_I  часть'!CX33)/1000</f>
        <v>0</v>
      </c>
      <c r="DT35" s="42">
        <f>('[4]Проверочная  таблица_I  часть'!CM33+'[4]Проверочная  таблица_I  часть'!DG33+'[4]Проверочная  таблица_I  часть'!DH33+'[4]Проверочная  таблица_I  часть'!CN33)/1000</f>
        <v>0</v>
      </c>
      <c r="DU35" s="43">
        <f>IF(ISERROR(DT35/DS35*100),,DT35/DS35*100)</f>
        <v>0</v>
      </c>
      <c r="DV35" s="42">
        <f>'[4]Прочая  субсидия_МР  и  ГО'!AF29/1000</f>
        <v>0</v>
      </c>
      <c r="DW35" s="42">
        <f>'[4]Прочая  субсидия_МР  и  ГО'!AG29/1000</f>
        <v>0</v>
      </c>
      <c r="DX35" s="43">
        <f>IF(ISERROR(DW35/DV35*100),,DW35/DV35*100)</f>
        <v>0</v>
      </c>
      <c r="DY35" s="42">
        <f>('[4]Проверочная  таблица_I  часть'!EX33+'[4]Проверочная  таблица_I  часть'!FF33)/1000</f>
        <v>151273.16</v>
      </c>
      <c r="DZ35" s="42">
        <f>('[4]Проверочная  таблица_I  часть'!FB33+'[4]Проверочная  таблица_I  часть'!FJ33)/1000</f>
        <v>109880.56533</v>
      </c>
      <c r="EA35" s="43">
        <f>IF(ISERROR(DZ35/DY35*100),,DZ35/DY35*100)</f>
        <v>72.637185162258788</v>
      </c>
      <c r="EB35" s="42">
        <f>('[4]Проверочная  таблица_I  часть'!EY33+'[4]Проверочная  таблица_I  часть'!FG33)/1000</f>
        <v>618090</v>
      </c>
      <c r="EC35" s="42">
        <f>('[4]Проверочная  таблица_I  часть'!FC33+'[4]Проверочная  таблица_I  часть'!FK33)/1000</f>
        <v>617912.19096000004</v>
      </c>
      <c r="ED35" s="43">
        <f>IF(ISERROR(EC35/EB35*100),,EC35/EB35*100)</f>
        <v>99.971232500121346</v>
      </c>
      <c r="EE35" s="42">
        <f>('[4]Проверочная  таблица_I  часть'!EZ33+'[4]Проверочная  таблица_I  часть'!FH33)/1000</f>
        <v>60000</v>
      </c>
      <c r="EF35" s="42">
        <f>('[4]Проверочная  таблица_I  часть'!FD33+'[4]Проверочная  таблица_I  часть'!FL33)/1000</f>
        <v>58290.668189999997</v>
      </c>
      <c r="EG35" s="43">
        <f>IF(ISERROR(EF35/EE35*100),,EF35/EE35*100)</f>
        <v>97.151113649999999</v>
      </c>
      <c r="EH35" s="72">
        <f>('[4]Прочая  субсидия_МР  и  ГО'!AH29)/1000</f>
        <v>41756.699999999997</v>
      </c>
      <c r="EI35" s="72">
        <f>('[4]Прочая  субсидия_МР  и  ГО'!AI29)/1000</f>
        <v>41756.699999999997</v>
      </c>
      <c r="EJ35" s="43">
        <f>IF(ISERROR(EI35/EH35*100),,EI35/EH35*100)</f>
        <v>100</v>
      </c>
      <c r="EK35" s="72">
        <f>'[4]Прочая  субсидия_МР  и  ГО'!AJ29/1000</f>
        <v>0</v>
      </c>
      <c r="EL35" s="72">
        <f>'[4]Прочая  субсидия_МР  и  ГО'!AK29/1000</f>
        <v>0</v>
      </c>
      <c r="EM35" s="43">
        <f>IF(ISERROR(EL35/EK35*100),,EL35/EK35*100)</f>
        <v>0</v>
      </c>
      <c r="EN35" s="42">
        <f>'[4]Прочая  субсидия_МР  и  ГО'!AL29/1000</f>
        <v>0</v>
      </c>
      <c r="EO35" s="42">
        <f>'[4]Прочая  субсидия_МР  и  ГО'!AM29/1000</f>
        <v>0</v>
      </c>
      <c r="EP35" s="43">
        <f>IF(ISERROR(EO35/EN35*100),,EO35/EN35*100)</f>
        <v>0</v>
      </c>
      <c r="EQ35" s="72">
        <f>('[4]Прочая  субсидия_МР  и  ГО'!AN29)/1000</f>
        <v>1302.72928</v>
      </c>
      <c r="ER35" s="72">
        <f>('[4]Прочая  субсидия_МР  и  ГО'!AO29)/1000</f>
        <v>1205.2981499999999</v>
      </c>
      <c r="ES35" s="74">
        <f>IF(ISERROR(ER35/EQ35*100),,ER35/EQ35*100)</f>
        <v>92.520999451244379</v>
      </c>
      <c r="ET35" s="72">
        <f>('[4]Прочая  субсидия_МР  и  ГО'!AP29)/1000</f>
        <v>254.87539999999998</v>
      </c>
      <c r="EU35" s="72">
        <f>('[4]Прочая  субсидия_МР  и  ГО'!AQ29)/1000</f>
        <v>254.87539999999998</v>
      </c>
      <c r="EV35" s="43">
        <f>IF(ISERROR(EU35/ET35*100),,EU35/ET35*100)</f>
        <v>100</v>
      </c>
      <c r="EW35" s="42"/>
      <c r="EX35" s="42"/>
      <c r="EY35" s="43">
        <f>IF(ISERROR(EX35/EW35*100),,EX35/EW35*100)</f>
        <v>0</v>
      </c>
      <c r="EZ35" s="42">
        <f>'[4]Проверочная  таблица_II  часть'!ET33/1000</f>
        <v>0</v>
      </c>
      <c r="FA35" s="42">
        <f>'[4]Проверочная  таблица_II  часть'!EU33/1000</f>
        <v>0</v>
      </c>
      <c r="FB35" s="43">
        <f>IF(ISERROR(FA35/EZ35*100),,FA35/EZ35*100)</f>
        <v>0</v>
      </c>
    </row>
    <row r="36" spans="1:158" ht="21.75" customHeight="1" thickBot="1" x14ac:dyDescent="0.3">
      <c r="A36" s="55" t="s">
        <v>231</v>
      </c>
      <c r="B36" s="61">
        <f t="shared" ref="B36:G36" si="56">SUM(B34:B35)</f>
        <v>1958772.20918</v>
      </c>
      <c r="C36" s="76">
        <f>SUM(C34:C35)</f>
        <v>1901857.9694099999</v>
      </c>
      <c r="D36" s="77">
        <f t="shared" si="56"/>
        <v>1958772.2091799998</v>
      </c>
      <c r="E36" s="78">
        <f t="shared" si="56"/>
        <v>0</v>
      </c>
      <c r="F36" s="79">
        <f t="shared" si="56"/>
        <v>1901857.9694099999</v>
      </c>
      <c r="G36" s="78">
        <f t="shared" si="56"/>
        <v>0</v>
      </c>
      <c r="H36" s="80">
        <f>IF(ISERROR(C36/B36*100),,C36/B36*100)</f>
        <v>97.094392114444688</v>
      </c>
      <c r="I36" s="76">
        <f>SUM(I34:I35)</f>
        <v>3850</v>
      </c>
      <c r="J36" s="76">
        <f>SUM(J34:J35)</f>
        <v>3850</v>
      </c>
      <c r="K36" s="62">
        <f>IF(ISERROR(J36/I36*100),,J36/I36*100)</f>
        <v>100</v>
      </c>
      <c r="L36" s="81">
        <f>SUM(L34:L35)</f>
        <v>1083</v>
      </c>
      <c r="M36" s="81">
        <f>SUM(M34:M35)</f>
        <v>1082.9874300000001</v>
      </c>
      <c r="N36" s="62">
        <f>IF(ISERROR(M36/L36*100),,M36/L36*100)</f>
        <v>99.998839335180065</v>
      </c>
      <c r="O36" s="81">
        <f>SUM(O34:O35)</f>
        <v>0</v>
      </c>
      <c r="P36" s="81">
        <f>SUM(P34:P35)</f>
        <v>0</v>
      </c>
      <c r="Q36" s="62">
        <f>IF(ISERROR(P36/O36*100),,P36/O36*100)</f>
        <v>0</v>
      </c>
      <c r="R36" s="81">
        <f>SUM(R34:R35)</f>
        <v>0</v>
      </c>
      <c r="S36" s="81">
        <f>SUM(S34:S35)</f>
        <v>0</v>
      </c>
      <c r="T36" s="62">
        <f>IF(ISERROR(S36/R36*100),,S36/R36*100)</f>
        <v>0</v>
      </c>
      <c r="U36" s="81">
        <f>SUM(U34:U35)</f>
        <v>0</v>
      </c>
      <c r="V36" s="81">
        <f>SUM(V34:V35)</f>
        <v>0</v>
      </c>
      <c r="W36" s="62">
        <f>IF(ISERROR(V36/U36*100),,V36/U36*100)</f>
        <v>0</v>
      </c>
      <c r="X36" s="81">
        <f>SUM(X34:X35)</f>
        <v>1315.9703999999999</v>
      </c>
      <c r="Y36" s="81">
        <f>SUM(Y34:Y35)</f>
        <v>1315.9703999999999</v>
      </c>
      <c r="Z36" s="62">
        <f>IF(ISERROR(Y36/X36*100),,Y36/X36*100)</f>
        <v>100</v>
      </c>
      <c r="AA36" s="81">
        <f>SUM(AA34:AA35)</f>
        <v>0</v>
      </c>
      <c r="AB36" s="81">
        <f>SUM(AB34:AB35)</f>
        <v>0</v>
      </c>
      <c r="AC36" s="63">
        <f>IF(ISERROR(AB36/AA36*100),,AB36/AA36*100)</f>
        <v>0</v>
      </c>
      <c r="AD36" s="81">
        <f>SUM(AD34:AD35)</f>
        <v>0</v>
      </c>
      <c r="AE36" s="81">
        <f>SUM(AE34:AE35)</f>
        <v>0</v>
      </c>
      <c r="AF36" s="63">
        <f>IF(ISERROR(AE36/AD36*100),,AE36/AD36*100)</f>
        <v>0</v>
      </c>
      <c r="AG36" s="81">
        <f>SUM(AG34:AG35)</f>
        <v>1885.6</v>
      </c>
      <c r="AH36" s="81">
        <f>SUM(AH34:AH35)</f>
        <v>1885.6</v>
      </c>
      <c r="AI36" s="62">
        <f>IF(ISERROR(AH36/AG36*100),,AH36/AG36*100)</f>
        <v>100</v>
      </c>
      <c r="AJ36" s="81">
        <f>SUM(AJ34:AJ35)</f>
        <v>56.463999999999999</v>
      </c>
      <c r="AK36" s="81">
        <f>SUM(AK34:AK35)</f>
        <v>56.463999999999999</v>
      </c>
      <c r="AL36" s="62">
        <f>IF(ISERROR(AK36/AJ36*100),,AK36/AJ36*100)</f>
        <v>100</v>
      </c>
      <c r="AM36" s="81">
        <f>SUM(AM34:AM35)</f>
        <v>0</v>
      </c>
      <c r="AN36" s="81">
        <f>SUM(AN34:AN35)</f>
        <v>0</v>
      </c>
      <c r="AO36" s="62">
        <f>IF(ISERROR(AN36/AM36*100),,AN36/AM36*100)</f>
        <v>0</v>
      </c>
      <c r="AP36" s="81">
        <f>SUM(AP34:AP35)</f>
        <v>1002.75758</v>
      </c>
      <c r="AQ36" s="81">
        <f>SUM(AQ34:AQ35)</f>
        <v>1002.75758</v>
      </c>
      <c r="AR36" s="63">
        <f>IF(ISERROR(AQ36/AP36*100),,AQ36/AP36*100)</f>
        <v>100</v>
      </c>
      <c r="AS36" s="81">
        <f>SUM(AS34:AS35)</f>
        <v>13.697290000000001</v>
      </c>
      <c r="AT36" s="81">
        <f>SUM(AT34:AT35)</f>
        <v>13.697290000000001</v>
      </c>
      <c r="AU36" s="63">
        <f>IF(ISERROR(AT36/AS36*100),,AT36/AS36*100)</f>
        <v>100</v>
      </c>
      <c r="AV36" s="81">
        <f>SUM(AV34:AV35)</f>
        <v>5841.1111100000007</v>
      </c>
      <c r="AW36" s="81">
        <f>SUM(AW34:AW35)</f>
        <v>5841.1111100000007</v>
      </c>
      <c r="AX36" s="62">
        <f>IF(ISERROR(AW36/AV36*100),,AW36/AV36*100)</f>
        <v>100</v>
      </c>
      <c r="AY36" s="81">
        <f>SUM(AY34:AY35)</f>
        <v>0</v>
      </c>
      <c r="AZ36" s="81">
        <f>SUM(AZ34:AZ35)</f>
        <v>0</v>
      </c>
      <c r="BA36" s="62">
        <f>IF(ISERROR(AZ36/AY36*100),,AZ36/AY36*100)</f>
        <v>0</v>
      </c>
      <c r="BB36" s="81">
        <f>SUM(BB34:BB35)</f>
        <v>0</v>
      </c>
      <c r="BC36" s="81">
        <f>SUM(BC34:BC35)</f>
        <v>0</v>
      </c>
      <c r="BD36" s="62">
        <f>IF(ISERROR(BC36/BB36*100),,BC36/BB36*100)</f>
        <v>0</v>
      </c>
      <c r="BE36" s="81">
        <f>SUM(BE34:BE35)</f>
        <v>1485</v>
      </c>
      <c r="BF36" s="81">
        <f>SUM(BF34:BF35)</f>
        <v>1485</v>
      </c>
      <c r="BG36" s="62">
        <f>IF(ISERROR(BF36/BE36*100),,BF36/BE36*100)</f>
        <v>100</v>
      </c>
      <c r="BH36" s="81">
        <f>SUM(BH34:BH35)</f>
        <v>581958.61</v>
      </c>
      <c r="BI36" s="81">
        <f>SUM(BI34:BI35)</f>
        <v>581958.60830999992</v>
      </c>
      <c r="BJ36" s="62">
        <f>IF(ISERROR(BI36/BH36*100),,BI36/BH36*100)</f>
        <v>99.999999709601326</v>
      </c>
      <c r="BK36" s="81">
        <f>SUM(BK34:BK35)</f>
        <v>42301.290999999997</v>
      </c>
      <c r="BL36" s="81">
        <f>SUM(BL34:BL35)</f>
        <v>31290.286760000003</v>
      </c>
      <c r="BM36" s="62">
        <f>IF(ISERROR(BL36/BK36*100),,BL36/BK36*100)</f>
        <v>73.970051552327348</v>
      </c>
      <c r="BN36" s="81">
        <f>SUM(BN34:BN35)</f>
        <v>0</v>
      </c>
      <c r="BO36" s="81">
        <f>SUM(BO34:BO35)</f>
        <v>0</v>
      </c>
      <c r="BP36" s="62">
        <f>IF(ISERROR(BO36/BN36*100),,BO36/BN36*100)</f>
        <v>0</v>
      </c>
      <c r="BQ36" s="81">
        <f>SUM(BQ34:BQ35)</f>
        <v>42350</v>
      </c>
      <c r="BR36" s="81">
        <f>SUM(BR34:BR35)</f>
        <v>41990.18333</v>
      </c>
      <c r="BS36" s="62">
        <f>IF(ISERROR(BR36/BQ36*100),,BR36/BQ36*100)</f>
        <v>99.150373860684766</v>
      </c>
      <c r="BT36" s="81">
        <f>SUM(BT34:BT35)</f>
        <v>163633.62357000003</v>
      </c>
      <c r="BU36" s="81">
        <f>SUM(BU34:BU35)</f>
        <v>163633.62357000003</v>
      </c>
      <c r="BV36" s="62">
        <f>IF(ISERROR(BU36/BT36*100),,BU36/BT36*100)</f>
        <v>100</v>
      </c>
      <c r="BW36" s="81">
        <f>SUM(BW34:BW35)</f>
        <v>63008.512990000003</v>
      </c>
      <c r="BX36" s="81">
        <f>SUM(BX34:BX35)</f>
        <v>63008.512990000003</v>
      </c>
      <c r="BY36" s="62">
        <f>IF(ISERROR(BX36/BW36*100),,BX36/BW36*100)</f>
        <v>100</v>
      </c>
      <c r="BZ36" s="81">
        <f>SUM(BZ34:BZ35)</f>
        <v>5937.2722200000007</v>
      </c>
      <c r="CA36" s="81">
        <f>SUM(CA34:CA35)</f>
        <v>5937.2722200000007</v>
      </c>
      <c r="CB36" s="62">
        <f>IF(ISERROR(CA36/BZ36*100),,CA36/BZ36*100)</f>
        <v>100</v>
      </c>
      <c r="CC36" s="81">
        <f>SUM(CC34:CC35)</f>
        <v>0</v>
      </c>
      <c r="CD36" s="81">
        <f>SUM(CD34:CD35)</f>
        <v>0</v>
      </c>
      <c r="CE36" s="62">
        <f>IF(ISERROR(CD36/CC36*100),,CD36/CC36*100)</f>
        <v>0</v>
      </c>
      <c r="CF36" s="81">
        <f>SUM(CF34:CF35)</f>
        <v>633.80200000000002</v>
      </c>
      <c r="CG36" s="81">
        <f>SUM(CG34:CG35)</f>
        <v>316.90100000000001</v>
      </c>
      <c r="CH36" s="62">
        <f>IF(ISERROR(CG36/CF36*100),,CG36/CF36*100)</f>
        <v>50</v>
      </c>
      <c r="CI36" s="81">
        <f>SUM(CI34:CI35)</f>
        <v>377.7</v>
      </c>
      <c r="CJ36" s="81">
        <f>SUM(CJ34:CJ35)</f>
        <v>377.7</v>
      </c>
      <c r="CK36" s="62">
        <f>IF(ISERROR(CJ36/CI36*100),,CJ36/CI36*100)</f>
        <v>100</v>
      </c>
      <c r="CL36" s="81">
        <f>SUM(CL34:CL35)</f>
        <v>6323.5060699999995</v>
      </c>
      <c r="CM36" s="81">
        <f>SUM(CM34:CM35)</f>
        <v>6323.5060699999995</v>
      </c>
      <c r="CN36" s="62">
        <f>IF(ISERROR(CM36/CL36*100),,CM36/CL36*100)</f>
        <v>100</v>
      </c>
      <c r="CO36" s="81">
        <f>SUM(CO34:CO35)</f>
        <v>29998.224039999997</v>
      </c>
      <c r="CP36" s="81">
        <f>SUM(CP34:CP35)</f>
        <v>29997.775260000002</v>
      </c>
      <c r="CQ36" s="62">
        <f>IF(ISERROR(CP36/CO36*100),,CP36/CO36*100)</f>
        <v>99.998503978104182</v>
      </c>
      <c r="CR36" s="81">
        <f>SUM(CR34:CR35)</f>
        <v>0</v>
      </c>
      <c r="CS36" s="81">
        <f>SUM(CS34:CS35)</f>
        <v>0</v>
      </c>
      <c r="CT36" s="62">
        <f>IF(ISERROR(CS36/CR36*100),,CS36/CR36*100)</f>
        <v>0</v>
      </c>
      <c r="CU36" s="81">
        <f>SUM(CU34:CU35)</f>
        <v>0</v>
      </c>
      <c r="CV36" s="81">
        <f>SUM(CV34:CV35)</f>
        <v>0</v>
      </c>
      <c r="CW36" s="62">
        <f>IF(ISERROR(CV36/CU36*100),,CV36/CU36*100)</f>
        <v>0</v>
      </c>
      <c r="CX36" s="81">
        <f>SUM(CX34:CX35)</f>
        <v>32743.442999999999</v>
      </c>
      <c r="CY36" s="81">
        <f>SUM(CY34:CY35)</f>
        <v>30894.554829999997</v>
      </c>
      <c r="CZ36" s="62">
        <f>IF(ISERROR(CY36/CX36*100),,CY36/CX36*100)</f>
        <v>94.353409413909219</v>
      </c>
      <c r="DA36" s="81">
        <f>SUM(DA34:DA35)</f>
        <v>0</v>
      </c>
      <c r="DB36" s="81">
        <f>SUM(DB34:DB35)</f>
        <v>0</v>
      </c>
      <c r="DC36" s="62">
        <f>IF(ISERROR(DB36/DA36*100),,DB36/DA36*100)</f>
        <v>0</v>
      </c>
      <c r="DD36" s="81">
        <f>SUM(DD34:DD35)</f>
        <v>0</v>
      </c>
      <c r="DE36" s="81">
        <f>SUM(DE34:DE35)</f>
        <v>0</v>
      </c>
      <c r="DF36" s="62">
        <f>IF(ISERROR(DE36/DD36*100),,DE36/DD36*100)</f>
        <v>0</v>
      </c>
      <c r="DG36" s="81">
        <f>SUM(DG34:DG35)</f>
        <v>0</v>
      </c>
      <c r="DH36" s="81">
        <f>SUM(DH34:DH35)</f>
        <v>0</v>
      </c>
      <c r="DI36" s="62">
        <f>IF(ISERROR(DH36/DG36*100),,DH36/DG36*100)</f>
        <v>0</v>
      </c>
      <c r="DJ36" s="81">
        <f>SUM(DJ34:DJ35)</f>
        <v>0</v>
      </c>
      <c r="DK36" s="81">
        <f>SUM(DK34:DK35)</f>
        <v>0</v>
      </c>
      <c r="DL36" s="62">
        <f>IF(ISERROR(DK36/DJ36*100),,DK36/DJ36*100)</f>
        <v>0</v>
      </c>
      <c r="DM36" s="81">
        <f>SUM(DM34:DM35)</f>
        <v>0</v>
      </c>
      <c r="DN36" s="81">
        <f>SUM(DN34:DN35)</f>
        <v>0</v>
      </c>
      <c r="DO36" s="62">
        <f>IF(ISERROR(DN36/DM36*100),,DN36/DM36*100)</f>
        <v>0</v>
      </c>
      <c r="DP36" s="81">
        <f>SUM(DP34:DP35)</f>
        <v>0</v>
      </c>
      <c r="DQ36" s="81">
        <f>SUM(DQ34:DQ35)</f>
        <v>0</v>
      </c>
      <c r="DR36" s="62">
        <f>IF(ISERROR(DQ36/DP36*100),,DQ36/DP36*100)</f>
        <v>0</v>
      </c>
      <c r="DS36" s="81">
        <f>SUM(DS34:DS35)</f>
        <v>0</v>
      </c>
      <c r="DT36" s="81">
        <f>SUM(DT34:DT35)</f>
        <v>0</v>
      </c>
      <c r="DU36" s="62">
        <f>IF(ISERROR(DT36/DS36*100),,DT36/DS36*100)</f>
        <v>0</v>
      </c>
      <c r="DV36" s="81">
        <f>SUM(DV34:DV35)</f>
        <v>0</v>
      </c>
      <c r="DW36" s="81">
        <f>SUM(DW34:DW35)</f>
        <v>0</v>
      </c>
      <c r="DX36" s="62">
        <f>IF(ISERROR(DW36/DV36*100),,DW36/DV36*100)</f>
        <v>0</v>
      </c>
      <c r="DY36" s="81">
        <f>SUM(DY34:DY35)</f>
        <v>151273.16</v>
      </c>
      <c r="DZ36" s="81">
        <f>SUM(DZ34:DZ35)</f>
        <v>109880.56533</v>
      </c>
      <c r="EA36" s="62">
        <f>IF(ISERROR(DZ36/DY36*100),,DZ36/DY36*100)</f>
        <v>72.637185162258788</v>
      </c>
      <c r="EB36" s="81">
        <f>SUM(EB34:EB35)</f>
        <v>700190</v>
      </c>
      <c r="EC36" s="81">
        <f>SUM(EC34:EC35)</f>
        <v>700012.19096000004</v>
      </c>
      <c r="ED36" s="62">
        <f>IF(ISERROR(EC36/EB36*100),,EC36/EB36*100)</f>
        <v>99.974605601336791</v>
      </c>
      <c r="EE36" s="81">
        <f>SUM(EE34:EE35)</f>
        <v>76398.294999999998</v>
      </c>
      <c r="EF36" s="81">
        <f>SUM(EF34:EF35)</f>
        <v>74688.963189999995</v>
      </c>
      <c r="EG36" s="62">
        <f>IF(ISERROR(EF36/EE36*100),,EF36/EE36*100)</f>
        <v>97.762604767554038</v>
      </c>
      <c r="EH36" s="81">
        <f>SUM(EH34:EH35)</f>
        <v>42974.356</v>
      </c>
      <c r="EI36" s="81">
        <f>SUM(EI34:EI35)</f>
        <v>42974.356</v>
      </c>
      <c r="EJ36" s="62">
        <f>IF(ISERROR(EI36/EH36*100),,EI36/EH36*100)</f>
        <v>100</v>
      </c>
      <c r="EK36" s="81">
        <f>SUM(EK34:EK35)</f>
        <v>488</v>
      </c>
      <c r="EL36" s="81">
        <f>SUM(EL34:EL35)</f>
        <v>488</v>
      </c>
      <c r="EM36" s="62">
        <f>IF(ISERROR(EL36/EK36*100),,EL36/EK36*100)</f>
        <v>100</v>
      </c>
      <c r="EN36" s="81">
        <f>SUM(EN34:EN35)</f>
        <v>0</v>
      </c>
      <c r="EO36" s="81">
        <f>SUM(EO34:EO35)</f>
        <v>0</v>
      </c>
      <c r="EP36" s="62">
        <f>IF(ISERROR(EO36/EN36*100),,EO36/EN36*100)</f>
        <v>0</v>
      </c>
      <c r="EQ36" s="81">
        <f>SUM(EQ34:EQ35)</f>
        <v>1302.72928</v>
      </c>
      <c r="ER36" s="81">
        <f>SUM(ER34:ER35)</f>
        <v>1205.2981499999999</v>
      </c>
      <c r="ES36" s="62">
        <f>IF(ISERROR(ER36/EQ36*100),,ER36/EQ36*100)</f>
        <v>92.520999451244379</v>
      </c>
      <c r="ET36" s="81">
        <f>SUM(ET34:ET35)</f>
        <v>346.08362999999997</v>
      </c>
      <c r="EU36" s="81">
        <f>SUM(EU34:EU35)</f>
        <v>346.08362999999997</v>
      </c>
      <c r="EV36" s="62">
        <f>IF(ISERROR(EU36/ET36*100),,EU36/ET36*100)</f>
        <v>100</v>
      </c>
      <c r="EW36" s="81">
        <f>SUM(EW34:EW35)</f>
        <v>0</v>
      </c>
      <c r="EX36" s="81">
        <f>SUM(EX34:EX35)</f>
        <v>0</v>
      </c>
      <c r="EY36" s="62">
        <f>IF(ISERROR(EX36/EW36*100),,EX36/EW36*100)</f>
        <v>0</v>
      </c>
      <c r="EZ36" s="81">
        <f>SUM(EZ34:EZ35)</f>
        <v>0</v>
      </c>
      <c r="FA36" s="81">
        <f>SUM(FA34:FA35)</f>
        <v>0</v>
      </c>
      <c r="FB36" s="62">
        <f>IF(ISERROR(FA36/EZ36*100),,FA36/EZ36*100)</f>
        <v>0</v>
      </c>
    </row>
    <row r="37" spans="1:158" ht="21.75" customHeight="1" x14ac:dyDescent="0.25">
      <c r="A37" s="64"/>
      <c r="B37" s="82"/>
      <c r="C37" s="83"/>
      <c r="D37" s="84"/>
      <c r="E37" s="85"/>
      <c r="F37" s="86"/>
      <c r="G37" s="85"/>
      <c r="H37" s="87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</row>
    <row r="38" spans="1:158" ht="21.75" customHeight="1" thickBot="1" x14ac:dyDescent="0.3">
      <c r="A38" s="75"/>
      <c r="B38" s="82"/>
      <c r="C38" s="83"/>
      <c r="D38" s="88"/>
      <c r="E38" s="89"/>
      <c r="F38" s="90"/>
      <c r="G38" s="89"/>
      <c r="H38" s="91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</row>
    <row r="39" spans="1:158" ht="21.75" customHeight="1" thickBot="1" x14ac:dyDescent="0.3">
      <c r="A39" s="92" t="s">
        <v>232</v>
      </c>
      <c r="B39" s="61">
        <f t="shared" ref="B39:G39" si="57">B32+B36</f>
        <v>4748248.9481600001</v>
      </c>
      <c r="C39" s="76">
        <f>C32+C36</f>
        <v>4596038.7538399994</v>
      </c>
      <c r="D39" s="77">
        <f t="shared" si="57"/>
        <v>4748248.9481600001</v>
      </c>
      <c r="E39" s="78">
        <f t="shared" si="57"/>
        <v>0</v>
      </c>
      <c r="F39" s="79">
        <f t="shared" si="57"/>
        <v>4596038.7538399994</v>
      </c>
      <c r="G39" s="78">
        <f t="shared" si="57"/>
        <v>0</v>
      </c>
      <c r="H39" s="80">
        <f>IF(ISERROR(C39/B39*100),,C39/B39*100)</f>
        <v>96.794393133515371</v>
      </c>
      <c r="I39" s="57">
        <f>I32+I36</f>
        <v>10835</v>
      </c>
      <c r="J39" s="57">
        <f>J32+J36</f>
        <v>10835</v>
      </c>
      <c r="K39" s="62">
        <f>IF(ISERROR(J39/I39*100),,J39/I39*100)</f>
        <v>100</v>
      </c>
      <c r="L39" s="57">
        <f>L32+L36</f>
        <v>5400</v>
      </c>
      <c r="M39" s="57">
        <f>M32+M36</f>
        <v>5399.9874300000001</v>
      </c>
      <c r="N39" s="62">
        <f>IF(ISERROR(M39/L39*100),,M39/L39*100)</f>
        <v>99.999767222222218</v>
      </c>
      <c r="O39" s="57">
        <f>O32+O36</f>
        <v>39000</v>
      </c>
      <c r="P39" s="57">
        <f>P32+P36</f>
        <v>39000</v>
      </c>
      <c r="Q39" s="62">
        <f>IF(ISERROR(P39/O39*100),,P39/O39*100)</f>
        <v>100</v>
      </c>
      <c r="R39" s="57">
        <f>R32+R36</f>
        <v>13550</v>
      </c>
      <c r="S39" s="57">
        <f>S32+S36</f>
        <v>13550</v>
      </c>
      <c r="T39" s="62">
        <f>IF(ISERROR(S39/R39*100),,S39/R39*100)</f>
        <v>100</v>
      </c>
      <c r="U39" s="57">
        <f>U32+U36</f>
        <v>18779.714260000001</v>
      </c>
      <c r="V39" s="57">
        <f>V32+V36</f>
        <v>18779.714260000001</v>
      </c>
      <c r="W39" s="62">
        <f>IF(ISERROR(V39/U39*100),,V39/U39*100)</f>
        <v>100</v>
      </c>
      <c r="X39" s="57">
        <f>X32+X36</f>
        <v>2500</v>
      </c>
      <c r="Y39" s="57">
        <f>Y32+Y36</f>
        <v>2485.0280999999995</v>
      </c>
      <c r="Z39" s="62">
        <f>IF(ISERROR(Y39/X39*100),,Y39/X39*100)</f>
        <v>99.401123999999982</v>
      </c>
      <c r="AA39" s="57">
        <f>AA32+AA36</f>
        <v>523948.6</v>
      </c>
      <c r="AB39" s="57">
        <f>AB32+AB36</f>
        <v>523948.59786000004</v>
      </c>
      <c r="AC39" s="62">
        <f>IF(ISERROR(AB39/AA39*100),,AB39/AA39*100)</f>
        <v>99.999999591563011</v>
      </c>
      <c r="AD39" s="57">
        <f>AD32+AD36</f>
        <v>72006.8</v>
      </c>
      <c r="AE39" s="57">
        <f>AE32+AE36</f>
        <v>72006.8</v>
      </c>
      <c r="AF39" s="62">
        <f>IF(ISERROR(AE39/AD39*100),,AE39/AD39*100)</f>
        <v>100</v>
      </c>
      <c r="AG39" s="57">
        <f>AG32+AG36</f>
        <v>1885.6</v>
      </c>
      <c r="AH39" s="57">
        <f>AH32+AH36</f>
        <v>1885.6</v>
      </c>
      <c r="AI39" s="62">
        <f>IF(ISERROR(AH39/AG39*100),,AH39/AG39*100)</f>
        <v>100</v>
      </c>
      <c r="AJ39" s="57">
        <f>AJ32+AJ36</f>
        <v>300</v>
      </c>
      <c r="AK39" s="57">
        <f>AK32+AK36</f>
        <v>300</v>
      </c>
      <c r="AL39" s="62">
        <f>IF(ISERROR(AK39/AJ39*100),,AK39/AJ39*100)</f>
        <v>100</v>
      </c>
      <c r="AM39" s="57">
        <f>AM32+AM36</f>
        <v>150000</v>
      </c>
      <c r="AN39" s="57">
        <f>AN32+AN36</f>
        <v>145453.88001999998</v>
      </c>
      <c r="AO39" s="62">
        <f>IF(ISERROR(AN39/AM39*100),,AN39/AM39*100)</f>
        <v>96.969253346666648</v>
      </c>
      <c r="AP39" s="57">
        <f>AP32+AP36</f>
        <v>3328.8947999999996</v>
      </c>
      <c r="AQ39" s="57">
        <f>AQ32+AQ36</f>
        <v>3328.8947999999996</v>
      </c>
      <c r="AR39" s="62">
        <f>IF(ISERROR(AQ39/AP39*100),,AQ39/AP39*100)</f>
        <v>100</v>
      </c>
      <c r="AS39" s="57">
        <f>AS32+AS36</f>
        <v>493.09598000000005</v>
      </c>
      <c r="AT39" s="57">
        <f>AT32+AT36</f>
        <v>493.09598000000005</v>
      </c>
      <c r="AU39" s="62">
        <f>IF(ISERROR(AT39/AS39*100),,AT39/AS39*100)</f>
        <v>100</v>
      </c>
      <c r="AV39" s="57">
        <f>AV32+AV36</f>
        <v>30972.999909999995</v>
      </c>
      <c r="AW39" s="57">
        <f>AW32+AW36</f>
        <v>30972.999909999995</v>
      </c>
      <c r="AX39" s="62">
        <f>IF(ISERROR(AW39/AV39*100),,AW39/AV39*100)</f>
        <v>100</v>
      </c>
      <c r="AY39" s="57">
        <f>AY32+AY36</f>
        <v>4900</v>
      </c>
      <c r="AZ39" s="57">
        <f>AZ32+AZ36</f>
        <v>4900</v>
      </c>
      <c r="BA39" s="62">
        <f>IF(ISERROR(AZ39/AY39*100),,AZ39/AY39*100)</f>
        <v>100</v>
      </c>
      <c r="BB39" s="57">
        <f>BB32+BB36</f>
        <v>1500.0000000000002</v>
      </c>
      <c r="BC39" s="57">
        <f>BC32+BC36</f>
        <v>1486.6808100000001</v>
      </c>
      <c r="BD39" s="62">
        <f>IF(ISERROR(BC39/BB39*100),,BC39/BB39*100)</f>
        <v>99.112054000000001</v>
      </c>
      <c r="BE39" s="57">
        <f>BE32+BE36</f>
        <v>34848.358999999997</v>
      </c>
      <c r="BF39" s="57">
        <f>BF32+BF36</f>
        <v>34774.608999999997</v>
      </c>
      <c r="BG39" s="62">
        <f>IF(ISERROR(BF39/BE39*100),,BF39/BE39*100)</f>
        <v>99.788368800952725</v>
      </c>
      <c r="BH39" s="57">
        <f>BH32+BH36</f>
        <v>581958.61</v>
      </c>
      <c r="BI39" s="57">
        <f>BI32+BI36</f>
        <v>581958.60830999992</v>
      </c>
      <c r="BJ39" s="62">
        <f>IF(ISERROR(BI39/BH39*100),,BI39/BH39*100)</f>
        <v>99.999999709601326</v>
      </c>
      <c r="BK39" s="57">
        <f>BK32+BK36</f>
        <v>353576.69739999995</v>
      </c>
      <c r="BL39" s="57">
        <f>BL32+BL36</f>
        <v>304309.50284999993</v>
      </c>
      <c r="BM39" s="62">
        <f>IF(ISERROR(BL39/BK39*100),,BL39/BK39*100)</f>
        <v>86.066051605696117</v>
      </c>
      <c r="BN39" s="57">
        <f>BN32+BN36</f>
        <v>48887.047359999997</v>
      </c>
      <c r="BO39" s="57">
        <f>BO32+BO36</f>
        <v>48887.047359999997</v>
      </c>
      <c r="BP39" s="62">
        <f>IF(ISERROR(BO39/BN39*100),,BO39/BN39*100)</f>
        <v>100</v>
      </c>
      <c r="BQ39" s="57">
        <f>BQ32+BQ36</f>
        <v>167886.783</v>
      </c>
      <c r="BR39" s="57">
        <f>BR32+BR36</f>
        <v>167392.06731000001</v>
      </c>
      <c r="BS39" s="62">
        <f>IF(ISERROR(BR39/BQ39*100),,BR39/BQ39*100)</f>
        <v>99.705327792242002</v>
      </c>
      <c r="BT39" s="57">
        <f>BT32+BT36</f>
        <v>210624.93826000002</v>
      </c>
      <c r="BU39" s="57">
        <f>BU32+BU36</f>
        <v>210624.93826000002</v>
      </c>
      <c r="BV39" s="62">
        <f>IF(ISERROR(BU39/BT39*100),,BU39/BT39*100)</f>
        <v>100</v>
      </c>
      <c r="BW39" s="57">
        <f>BW32+BW36</f>
        <v>105312.46915</v>
      </c>
      <c r="BX39" s="57">
        <f>BX32+BX36</f>
        <v>105312.46915</v>
      </c>
      <c r="BY39" s="62">
        <f>IF(ISERROR(BX39/BW39*100),,BX39/BW39*100)</f>
        <v>100</v>
      </c>
      <c r="BZ39" s="57">
        <f>BZ32+BZ36</f>
        <v>5937.2722200000007</v>
      </c>
      <c r="CA39" s="57">
        <f>CA32+CA36</f>
        <v>5937.2722200000007</v>
      </c>
      <c r="CB39" s="62">
        <f>IF(ISERROR(CA39/BZ39*100),,CA39/BZ39*100)</f>
        <v>100</v>
      </c>
      <c r="CC39" s="57">
        <f>CC32+CC36</f>
        <v>39141.554329999999</v>
      </c>
      <c r="CD39" s="57">
        <f>CD32+CD36</f>
        <v>37041.954030000001</v>
      </c>
      <c r="CE39" s="62">
        <f>IF(ISERROR(CD39/CC39*100),,CD39/CC39*100)</f>
        <v>94.635879090803599</v>
      </c>
      <c r="CF39" s="57">
        <f>CF32+CF36</f>
        <v>1499.9989999999998</v>
      </c>
      <c r="CG39" s="57">
        <f>CG32+CG36</f>
        <v>1183.098</v>
      </c>
      <c r="CH39" s="62">
        <f>IF(ISERROR(CG39/CF39*100),,CG39/CF39*100)</f>
        <v>78.873252582168391</v>
      </c>
      <c r="CI39" s="57">
        <f>CI32+CI36</f>
        <v>1200</v>
      </c>
      <c r="CJ39" s="57">
        <f>CJ32+CJ36</f>
        <v>1200</v>
      </c>
      <c r="CK39" s="62">
        <f>IF(ISERROR(CJ39/CI39*100),,CJ39/CI39*100)</f>
        <v>100</v>
      </c>
      <c r="CL39" s="57">
        <f>CL32+CL36</f>
        <v>19081</v>
      </c>
      <c r="CM39" s="57">
        <f>CM32+CM36</f>
        <v>19081</v>
      </c>
      <c r="CN39" s="62">
        <f>IF(ISERROR(CM39/CL39*100),,CM39/CL39*100)</f>
        <v>100</v>
      </c>
      <c r="CO39" s="57">
        <f>CO32+CO36</f>
        <v>29998.224039999997</v>
      </c>
      <c r="CP39" s="57">
        <f>CP32+CP36</f>
        <v>29997.775260000002</v>
      </c>
      <c r="CQ39" s="62">
        <f>IF(ISERROR(CP39/CO39*100),,CP39/CO39*100)</f>
        <v>99.998503978104182</v>
      </c>
      <c r="CR39" s="57">
        <f>CR32+CR36</f>
        <v>0</v>
      </c>
      <c r="CS39" s="57">
        <f>CS32+CS36</f>
        <v>0</v>
      </c>
      <c r="CT39" s="62">
        <f>IF(ISERROR(CS39/CR39*100),,CS39/CR39*100)</f>
        <v>0</v>
      </c>
      <c r="CU39" s="57">
        <f>CU32+CU36</f>
        <v>11095.40186</v>
      </c>
      <c r="CV39" s="57">
        <f>CV32+CV36</f>
        <v>11095.40186</v>
      </c>
      <c r="CW39" s="62">
        <f>IF(ISERROR(CV39/CU39*100),,CV39/CU39*100)</f>
        <v>100</v>
      </c>
      <c r="CX39" s="57">
        <f>CX32+CX36</f>
        <v>123425.24425999999</v>
      </c>
      <c r="CY39" s="57">
        <f>CY32+CY36</f>
        <v>121030.44318999999</v>
      </c>
      <c r="CZ39" s="62">
        <f>IF(ISERROR(CY39/CX39*100),,CY39/CX39*100)</f>
        <v>98.059715348867158</v>
      </c>
      <c r="DA39" s="57">
        <f>DA32+DA36</f>
        <v>3243.9462400000002</v>
      </c>
      <c r="DB39" s="57">
        <f>DB32+DB36</f>
        <v>3243.9462400000002</v>
      </c>
      <c r="DC39" s="62">
        <f>IF(ISERROR(DB39/DA39*100),,DB39/DA39*100)</f>
        <v>100</v>
      </c>
      <c r="DD39" s="57">
        <f>DD32+DD36</f>
        <v>14616.97754</v>
      </c>
      <c r="DE39" s="57">
        <f>DE32+DE36</f>
        <v>14616.97754</v>
      </c>
      <c r="DF39" s="62">
        <f>IF(ISERROR(DE39/DD39*100),,DE39/DD39*100)</f>
        <v>100</v>
      </c>
      <c r="DG39" s="57">
        <f>DG32+DG36</f>
        <v>11401.811799999999</v>
      </c>
      <c r="DH39" s="57">
        <f>DH32+DH36</f>
        <v>11401.811799999999</v>
      </c>
      <c r="DI39" s="62">
        <f>IF(ISERROR(DH39/DG39*100),,DH39/DG39*100)</f>
        <v>100</v>
      </c>
      <c r="DJ39" s="57">
        <f>DJ32+DJ36</f>
        <v>55000</v>
      </c>
      <c r="DK39" s="57">
        <f>DK32+DK36</f>
        <v>55000</v>
      </c>
      <c r="DL39" s="62">
        <f>IF(ISERROR(DK39/DJ39*100),,DK39/DJ39*100)</f>
        <v>100</v>
      </c>
      <c r="DM39" s="57">
        <f>DM32+DM36</f>
        <v>71232.674289999995</v>
      </c>
      <c r="DN39" s="57">
        <f>DN32+DN36</f>
        <v>71232.674289999995</v>
      </c>
      <c r="DO39" s="62">
        <f>IF(ISERROR(DN39/DM39*100),,DN39/DM39*100)</f>
        <v>100</v>
      </c>
      <c r="DP39" s="57">
        <f>DP32+DP36</f>
        <v>16678.98113</v>
      </c>
      <c r="DQ39" s="57">
        <f>DQ32+DQ36</f>
        <v>16678.98113</v>
      </c>
      <c r="DR39" s="62">
        <f>IF(ISERROR(DQ39/DP39*100),,DQ39/DP39*100)</f>
        <v>100</v>
      </c>
      <c r="DS39" s="57">
        <f>DS32+DS36</f>
        <v>15178</v>
      </c>
      <c r="DT39" s="57">
        <f>DT32+DT36</f>
        <v>11442.775100000001</v>
      </c>
      <c r="DU39" s="62">
        <f>IF(ISERROR(DT39/DS39*100),,DT39/DS39*100)</f>
        <v>75.390533008301503</v>
      </c>
      <c r="DV39" s="57">
        <f>DV32+DV36</f>
        <v>9767.6287599999978</v>
      </c>
      <c r="DW39" s="57">
        <f>DW32+DW36</f>
        <v>9767.6287599999978</v>
      </c>
      <c r="DX39" s="62">
        <f>IF(ISERROR(DW39/DV39*100),,DW39/DV39*100)</f>
        <v>100</v>
      </c>
      <c r="DY39" s="57">
        <f>DY32+DY36</f>
        <v>349987.98114000005</v>
      </c>
      <c r="DZ39" s="57">
        <f>DZ32+DZ36</f>
        <v>289331.06474</v>
      </c>
      <c r="EA39" s="62">
        <f>IF(ISERROR(DZ39/DY39*100),,DZ39/DY39*100)</f>
        <v>82.668857312635424</v>
      </c>
      <c r="EB39" s="57">
        <f>EB32+EB36</f>
        <v>1043957.242</v>
      </c>
      <c r="EC39" s="57">
        <f>EC32+EC36</f>
        <v>1024237.8907600001</v>
      </c>
      <c r="ED39" s="62">
        <f>IF(ISERROR(EC39/EB39*100),,EC39/EB39*100)</f>
        <v>98.11109589103269</v>
      </c>
      <c r="EE39" s="57">
        <f>EE32+EE36</f>
        <v>122668</v>
      </c>
      <c r="EF39" s="57">
        <f>EF32+EF36</f>
        <v>116775.44773</v>
      </c>
      <c r="EG39" s="62">
        <f>IF(ISERROR(EF39/EE39*100),,EF39/EE39*100)</f>
        <v>95.196341124009521</v>
      </c>
      <c r="EH39" s="57">
        <f>EH32+EH36</f>
        <v>44534.794000000002</v>
      </c>
      <c r="EI39" s="57">
        <f>EI32+EI36</f>
        <v>44534.794000000002</v>
      </c>
      <c r="EJ39" s="62">
        <f>IF(ISERROR(EI39/EH39*100),,EI39/EH39*100)</f>
        <v>100</v>
      </c>
      <c r="EK39" s="57">
        <f>EK32+EK36</f>
        <v>758</v>
      </c>
      <c r="EL39" s="57">
        <f>EL32+EL36</f>
        <v>488</v>
      </c>
      <c r="EM39" s="62">
        <f>IF(ISERROR(EL39/EK39*100),,EL39/EK39*100)</f>
        <v>64.379947229551448</v>
      </c>
      <c r="EN39" s="57">
        <f>EN32+EN36</f>
        <v>9984.6064299999998</v>
      </c>
      <c r="EO39" s="57">
        <f>EO32+EO36</f>
        <v>9984.6064299999998</v>
      </c>
      <c r="EP39" s="62">
        <f>IF(ISERROR(EO39/EN39*100),,EO39/EN39*100)</f>
        <v>100</v>
      </c>
      <c r="EQ39" s="57">
        <f>EQ32+EQ36</f>
        <v>4200</v>
      </c>
      <c r="ER39" s="57">
        <f>ER32+ER36</f>
        <v>3916.3041999999996</v>
      </c>
      <c r="ES39" s="62">
        <f>IF(ISERROR(ER39/EQ39*100),,ER39/EQ39*100)</f>
        <v>93.245338095238083</v>
      </c>
      <c r="ET39" s="57">
        <f>ET32+ET36</f>
        <v>9164</v>
      </c>
      <c r="EU39" s="57">
        <f>EU32+EU36</f>
        <v>9156.8241899999994</v>
      </c>
      <c r="EV39" s="62">
        <f>IF(ISERROR(EU39/ET39*100),,EU39/ET39*100)</f>
        <v>99.921695656918374</v>
      </c>
      <c r="EW39" s="57">
        <f>EW32+EW36</f>
        <v>1999.9999999999998</v>
      </c>
      <c r="EX39" s="57">
        <f>EX32+EX36</f>
        <v>1999.9999999999998</v>
      </c>
      <c r="EY39" s="62">
        <f>IF(ISERROR(EX39/EW39*100),,EX39/EW39*100)</f>
        <v>100</v>
      </c>
      <c r="EZ39" s="57">
        <f>EZ32+EZ36</f>
        <v>350000</v>
      </c>
      <c r="FA39" s="57">
        <f>FA32+FA36</f>
        <v>347576.56096000003</v>
      </c>
      <c r="FB39" s="62">
        <f>IF(ISERROR(FA39/EZ39*100),,FA39/EZ39*100)</f>
        <v>99.307588845714292</v>
      </c>
    </row>
    <row r="40" spans="1:158" ht="16.5" x14ac:dyDescent="0.25">
      <c r="A40" s="4"/>
      <c r="B40" s="93">
        <f>B39-'[5]Сводная  таблица'!$F$34/1000</f>
        <v>0</v>
      </c>
      <c r="C40" s="94">
        <f>C39-'[5]Сводная  таблица'!$G$34/1000</f>
        <v>0</v>
      </c>
      <c r="D40" s="93"/>
      <c r="E40" s="93"/>
      <c r="F40" s="5"/>
      <c r="G40" s="5"/>
      <c r="H40" s="5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X40" s="4"/>
      <c r="CY40" s="4"/>
      <c r="CZ40" s="4"/>
    </row>
    <row r="41" spans="1:158" ht="16.5" x14ac:dyDescent="0.25">
      <c r="B41" s="95">
        <f>'[4]Федеральные  средства  по  МО'!$D$36/1000</f>
        <v>1066900.3404999999</v>
      </c>
      <c r="C41" s="95">
        <f>'[4]Федеральные  средства  по  МО'!$E$36/1000</f>
        <v>1064934.5418399998</v>
      </c>
      <c r="D41" s="6"/>
      <c r="E41" s="6"/>
      <c r="F41" s="6"/>
      <c r="G41" s="6"/>
      <c r="H41" s="7">
        <f>IF(ISERROR(C41/B41*100),,C41/B41*100)</f>
        <v>99.815746739842751</v>
      </c>
      <c r="I41" s="8" t="s">
        <v>233</v>
      </c>
    </row>
    <row r="42" spans="1:158" ht="16.5" x14ac:dyDescent="0.25">
      <c r="B42" s="95">
        <f>B39-B41</f>
        <v>3681348.6076600002</v>
      </c>
      <c r="C42" s="95">
        <f>C39-C41</f>
        <v>3531104.2119999994</v>
      </c>
      <c r="D42" s="6"/>
      <c r="E42" s="6"/>
      <c r="F42" s="6"/>
      <c r="G42" s="6"/>
      <c r="H42" s="7">
        <f>IF(ISERROR(C42/B42*100),,C42/B42*100)</f>
        <v>95.91876750418642</v>
      </c>
      <c r="I42" s="8" t="s">
        <v>234</v>
      </c>
      <c r="J42" s="96"/>
      <c r="K42" s="96"/>
    </row>
    <row r="43" spans="1:158" ht="16.5" x14ac:dyDescent="0.25">
      <c r="B43" s="2"/>
      <c r="C43" s="2"/>
      <c r="D43" s="2"/>
      <c r="E43" s="2"/>
      <c r="F43" s="2"/>
      <c r="G43" s="2"/>
      <c r="H43" s="2"/>
      <c r="I43" s="96"/>
      <c r="J43" s="96"/>
      <c r="K43" s="96"/>
    </row>
    <row r="44" spans="1:158" ht="16.5" x14ac:dyDescent="0.25">
      <c r="B44" s="97">
        <f>B39-B45</f>
        <v>4398248.9481600001</v>
      </c>
      <c r="C44" s="97">
        <f>C39-C45</f>
        <v>4248462.1928799991</v>
      </c>
      <c r="D44" s="2"/>
      <c r="E44" s="2"/>
      <c r="F44" s="2"/>
      <c r="G44" s="2"/>
      <c r="H44" s="9">
        <f>IF(ISERROR(C44/B44*100),,C44/B44*100)</f>
        <v>96.594400247792606</v>
      </c>
      <c r="I44" s="101" t="s">
        <v>235</v>
      </c>
      <c r="J44" s="102"/>
      <c r="K44" s="102"/>
    </row>
    <row r="45" spans="1:158" ht="16.5" x14ac:dyDescent="0.25">
      <c r="B45" s="97">
        <f>EZ39</f>
        <v>350000</v>
      </c>
      <c r="C45" s="97">
        <f>FA39</f>
        <v>347576.56096000003</v>
      </c>
      <c r="D45" s="2"/>
      <c r="E45" s="2"/>
      <c r="F45" s="2"/>
      <c r="G45" s="2"/>
      <c r="H45" s="9">
        <f>IF(ISERROR(C45/B45*100),,C45/B45*100)</f>
        <v>99.307588845714292</v>
      </c>
      <c r="I45" s="101" t="s">
        <v>236</v>
      </c>
      <c r="J45" s="102"/>
      <c r="K45" s="102"/>
    </row>
  </sheetData>
  <mergeCells count="234">
    <mergeCell ref="A6:A11"/>
    <mergeCell ref="B6:H10"/>
    <mergeCell ref="I7:K7"/>
    <mergeCell ref="L7:Q7"/>
    <mergeCell ref="R7:Z7"/>
    <mergeCell ref="AG7:AX7"/>
    <mergeCell ref="AM9:AO9"/>
    <mergeCell ref="AP9:AR9"/>
    <mergeCell ref="AS9:AU9"/>
    <mergeCell ref="AV9:AX9"/>
    <mergeCell ref="EB7:EJ7"/>
    <mergeCell ref="EK7:EP7"/>
    <mergeCell ref="EQ7:EY7"/>
    <mergeCell ref="EZ7:FB7"/>
    <mergeCell ref="I8:K8"/>
    <mergeCell ref="L8:Q8"/>
    <mergeCell ref="R8:Z8"/>
    <mergeCell ref="AG8:AX8"/>
    <mergeCell ref="AY8:BD8"/>
    <mergeCell ref="BE8:BJ8"/>
    <mergeCell ref="AY7:BD7"/>
    <mergeCell ref="BE7:BS7"/>
    <mergeCell ref="CF7:CK7"/>
    <mergeCell ref="CO7:CW7"/>
    <mergeCell ref="CX7:CZ7"/>
    <mergeCell ref="DA7:DF7"/>
    <mergeCell ref="EZ8:FB8"/>
    <mergeCell ref="I9:K9"/>
    <mergeCell ref="L9:N9"/>
    <mergeCell ref="O9:Q9"/>
    <mergeCell ref="R9:T9"/>
    <mergeCell ref="U9:W9"/>
    <mergeCell ref="X9:Z9"/>
    <mergeCell ref="AA9:AF9"/>
    <mergeCell ref="AG9:AI9"/>
    <mergeCell ref="AJ9:AL9"/>
    <mergeCell ref="DD8:DF8"/>
    <mergeCell ref="DV8:DX8"/>
    <mergeCell ref="EB8:EG8"/>
    <mergeCell ref="EH8:EJ8"/>
    <mergeCell ref="EK8:EP8"/>
    <mergeCell ref="EQ8:EY8"/>
    <mergeCell ref="BK8:BM8"/>
    <mergeCell ref="BN8:BS8"/>
    <mergeCell ref="CF8:CK8"/>
    <mergeCell ref="CO8:CW8"/>
    <mergeCell ref="CX8:CZ8"/>
    <mergeCell ref="DA8:DC8"/>
    <mergeCell ref="EW9:EY9"/>
    <mergeCell ref="EZ9:FB9"/>
    <mergeCell ref="I10:K10"/>
    <mergeCell ref="L10:N10"/>
    <mergeCell ref="O10:Q10"/>
    <mergeCell ref="R10:T10"/>
    <mergeCell ref="U10:W10"/>
    <mergeCell ref="DV9:DX9"/>
    <mergeCell ref="DY9:EA9"/>
    <mergeCell ref="EB9:ED9"/>
    <mergeCell ref="EE9:EG9"/>
    <mergeCell ref="EH9:EJ9"/>
    <mergeCell ref="EK9:EM9"/>
    <mergeCell ref="DD9:DF9"/>
    <mergeCell ref="DG9:DI9"/>
    <mergeCell ref="DJ9:DL9"/>
    <mergeCell ref="DM9:DO9"/>
    <mergeCell ref="DP9:DR9"/>
    <mergeCell ref="DS9:DU9"/>
    <mergeCell ref="CI9:CK9"/>
    <mergeCell ref="CL9:CN9"/>
    <mergeCell ref="CO9:CT9"/>
    <mergeCell ref="CU9:CW9"/>
    <mergeCell ref="CX9:CZ9"/>
    <mergeCell ref="X10:Z10"/>
    <mergeCell ref="AA10:AC10"/>
    <mergeCell ref="AD10:AF10"/>
    <mergeCell ref="AG10:AI10"/>
    <mergeCell ref="AJ10:AL10"/>
    <mergeCell ref="AM10:AO10"/>
    <mergeCell ref="EN9:EP9"/>
    <mergeCell ref="EQ9:ES9"/>
    <mergeCell ref="ET9:EV9"/>
    <mergeCell ref="DA9:DC9"/>
    <mergeCell ref="BQ9:BS9"/>
    <mergeCell ref="BT9:BV9"/>
    <mergeCell ref="BW9:BY9"/>
    <mergeCell ref="BZ9:CB9"/>
    <mergeCell ref="CC9:CE9"/>
    <mergeCell ref="CF9:CH9"/>
    <mergeCell ref="AY9:BA9"/>
    <mergeCell ref="BB9:BD9"/>
    <mergeCell ref="BE9:BG9"/>
    <mergeCell ref="BH9:BJ9"/>
    <mergeCell ref="BK9:BM9"/>
    <mergeCell ref="BN9:BP9"/>
    <mergeCell ref="BH10:BJ10"/>
    <mergeCell ref="BK10:BM10"/>
    <mergeCell ref="BN10:BP10"/>
    <mergeCell ref="BQ10:BS10"/>
    <mergeCell ref="BT10:BV10"/>
    <mergeCell ref="BW10:BY10"/>
    <mergeCell ref="AP10:AR10"/>
    <mergeCell ref="AS10:AU10"/>
    <mergeCell ref="AV10:AX10"/>
    <mergeCell ref="AY10:BA10"/>
    <mergeCell ref="BB10:BD10"/>
    <mergeCell ref="BE10:BG10"/>
    <mergeCell ref="CX10:CZ10"/>
    <mergeCell ref="DA10:DC10"/>
    <mergeCell ref="DD10:DF10"/>
    <mergeCell ref="DG10:DI10"/>
    <mergeCell ref="BZ10:CB10"/>
    <mergeCell ref="CC10:CE10"/>
    <mergeCell ref="CF10:CH10"/>
    <mergeCell ref="CI10:CK10"/>
    <mergeCell ref="CL10:CN10"/>
    <mergeCell ref="CO10:CQ10"/>
    <mergeCell ref="ET10:EV10"/>
    <mergeCell ref="EW10:EY10"/>
    <mergeCell ref="EZ10:FB10"/>
    <mergeCell ref="B12:H12"/>
    <mergeCell ref="I12:K12"/>
    <mergeCell ref="L12:N12"/>
    <mergeCell ref="O12:Q12"/>
    <mergeCell ref="R12:T12"/>
    <mergeCell ref="U12:W12"/>
    <mergeCell ref="X12:Z12"/>
    <mergeCell ref="EB10:ED10"/>
    <mergeCell ref="EE10:EG10"/>
    <mergeCell ref="EH10:EJ10"/>
    <mergeCell ref="EK10:EM10"/>
    <mergeCell ref="EN10:EP10"/>
    <mergeCell ref="EQ10:ES10"/>
    <mergeCell ref="DJ10:DL10"/>
    <mergeCell ref="DM10:DO10"/>
    <mergeCell ref="DP10:DR10"/>
    <mergeCell ref="DS10:DU10"/>
    <mergeCell ref="DV10:DX10"/>
    <mergeCell ref="DY10:EA10"/>
    <mergeCell ref="CR10:CT10"/>
    <mergeCell ref="CU10:CW10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EN12:EP12"/>
    <mergeCell ref="EQ12:ES12"/>
    <mergeCell ref="ET12:EV12"/>
    <mergeCell ref="EW12:EY12"/>
    <mergeCell ref="EZ12:FB12"/>
    <mergeCell ref="B13:H13"/>
    <mergeCell ref="I13:K13"/>
    <mergeCell ref="L13:N13"/>
    <mergeCell ref="O13:Q13"/>
    <mergeCell ref="R13:T13"/>
    <mergeCell ref="DM12:DO12"/>
    <mergeCell ref="DP12:DR12"/>
    <mergeCell ref="DS12:DU12"/>
    <mergeCell ref="DV12:DX12"/>
    <mergeCell ref="EH12:EJ12"/>
    <mergeCell ref="EK12:EM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AM13:AO13"/>
    <mergeCell ref="AP13:AR13"/>
    <mergeCell ref="AS13:AU13"/>
    <mergeCell ref="AV13:AX13"/>
    <mergeCell ref="AY13:BA13"/>
    <mergeCell ref="BB13:BD13"/>
    <mergeCell ref="U13:W13"/>
    <mergeCell ref="X13:Z13"/>
    <mergeCell ref="AA13:AC13"/>
    <mergeCell ref="AD13:AF13"/>
    <mergeCell ref="AG13:AI13"/>
    <mergeCell ref="AJ13:AL13"/>
    <mergeCell ref="BW13:BY13"/>
    <mergeCell ref="BZ13:CB13"/>
    <mergeCell ref="CC13:CE13"/>
    <mergeCell ref="CF13:CH13"/>
    <mergeCell ref="CI13:CK13"/>
    <mergeCell ref="CL13:CN13"/>
    <mergeCell ref="BE13:BG13"/>
    <mergeCell ref="BH13:BJ13"/>
    <mergeCell ref="BK13:BM13"/>
    <mergeCell ref="BN13:BP13"/>
    <mergeCell ref="BQ13:BS13"/>
    <mergeCell ref="BT13:BV13"/>
    <mergeCell ref="EQ13:ES13"/>
    <mergeCell ref="ET13:EV13"/>
    <mergeCell ref="EW13:EY13"/>
    <mergeCell ref="EZ13:FB13"/>
    <mergeCell ref="I44:K44"/>
    <mergeCell ref="I45:K45"/>
    <mergeCell ref="DY13:EA13"/>
    <mergeCell ref="EB13:ED13"/>
    <mergeCell ref="EE13:EG13"/>
    <mergeCell ref="EH13:EJ13"/>
    <mergeCell ref="EK13:EM13"/>
    <mergeCell ref="EN13:EP13"/>
    <mergeCell ref="DG13:DI13"/>
    <mergeCell ref="DJ13:DL13"/>
    <mergeCell ref="DM13:DO13"/>
    <mergeCell ref="DP13:DR13"/>
    <mergeCell ref="DS13:DU13"/>
    <mergeCell ref="DV13:DX13"/>
    <mergeCell ref="CO13:CQ13"/>
    <mergeCell ref="CR13:CT13"/>
    <mergeCell ref="CU13:CW13"/>
    <mergeCell ref="CX13:CZ13"/>
    <mergeCell ref="DA13:DC13"/>
    <mergeCell ref="DD13:DF13"/>
  </mergeCells>
  <pageMargins left="0.78740157480314965" right="0.39370078740157483" top="0.59055118110236227" bottom="0.59055118110236227" header="0.51181102362204722" footer="0.51181102362204722"/>
  <pageSetup paperSize="9" scale="33" fitToWidth="34" orientation="landscape" horizontalDpi="300" verticalDpi="300" r:id="rId1"/>
  <headerFooter alignWithMargins="0">
    <oddFooter>&amp;L&amp;P&amp;R&amp;F&amp;A</oddFooter>
  </headerFooter>
  <colBreaks count="6" manualBreakCount="6">
    <brk id="26" max="44" man="1"/>
    <brk id="50" max="44" man="1"/>
    <brk id="71" max="44" man="1"/>
    <brk id="92" max="44" man="1"/>
    <brk id="113" max="44" man="1"/>
    <brk id="13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Исполнение  по  субсидии</vt:lpstr>
      <vt:lpstr>'Исполнение  по  субсидии'!Заголовки_для_печати</vt:lpstr>
      <vt:lpstr>'Исполнение  по  субсидии'!Область_печати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belanin</dc:creator>
  <cp:lastModifiedBy>Хожайнова Лариса</cp:lastModifiedBy>
  <dcterms:created xsi:type="dcterms:W3CDTF">2018-06-06T09:03:15Z</dcterms:created>
  <dcterms:modified xsi:type="dcterms:W3CDTF">2018-06-07T09:29:33Z</dcterms:modified>
</cp:coreProperties>
</file>