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0" yWindow="60" windowWidth="12120" windowHeight="8100"/>
  </bookViews>
  <sheets>
    <sheet name="МБТ" sheetId="1" r:id="rId1"/>
  </sheets>
  <externalReferences>
    <externalReference r:id="rId2"/>
  </externalReferences>
  <definedNames>
    <definedName name="_xlnm.Print_Area" localSheetId="0">МБТ!$A$1:$G$31</definedName>
  </definedNames>
  <calcPr calcId="145621"/>
</workbook>
</file>

<file path=xl/calcChain.xml><?xml version="1.0" encoding="utf-8"?>
<calcChain xmlns="http://schemas.openxmlformats.org/spreadsheetml/2006/main">
  <c r="B31" i="1" l="1"/>
  <c r="B29" i="1"/>
  <c r="B25" i="1"/>
  <c r="G28" i="1" l="1"/>
  <c r="F28" i="1"/>
  <c r="E28" i="1"/>
  <c r="D28" i="1"/>
  <c r="G27" i="1"/>
  <c r="G29" i="1" s="1"/>
  <c r="F27" i="1"/>
  <c r="F29" i="1" s="1"/>
  <c r="E27" i="1"/>
  <c r="E29" i="1" s="1"/>
  <c r="D27" i="1"/>
  <c r="D8" i="1"/>
  <c r="E8" i="1"/>
  <c r="F8" i="1"/>
  <c r="G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F12" i="1"/>
  <c r="G12" i="1"/>
  <c r="D13" i="1"/>
  <c r="E13" i="1"/>
  <c r="F13" i="1"/>
  <c r="G13" i="1"/>
  <c r="D14" i="1"/>
  <c r="E14" i="1"/>
  <c r="F14" i="1"/>
  <c r="G14" i="1"/>
  <c r="D15" i="1"/>
  <c r="E15" i="1"/>
  <c r="F15" i="1"/>
  <c r="G15" i="1"/>
  <c r="D16" i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2" i="1"/>
  <c r="E22" i="1"/>
  <c r="F22" i="1"/>
  <c r="G22" i="1"/>
  <c r="D23" i="1"/>
  <c r="E23" i="1"/>
  <c r="F23" i="1"/>
  <c r="G23" i="1"/>
  <c r="D24" i="1"/>
  <c r="E24" i="1"/>
  <c r="F24" i="1"/>
  <c r="G24" i="1"/>
  <c r="G7" i="1"/>
  <c r="F7" i="1"/>
  <c r="E7" i="1"/>
  <c r="D7" i="1"/>
  <c r="D29" i="1"/>
  <c r="F25" i="1" l="1"/>
  <c r="F31" i="1" s="1"/>
  <c r="C9" i="1"/>
  <c r="H9" i="1" s="1"/>
  <c r="G25" i="1"/>
  <c r="G31" i="1" s="1"/>
  <c r="C24" i="1"/>
  <c r="H24" i="1" s="1"/>
  <c r="C20" i="1"/>
  <c r="H20" i="1" s="1"/>
  <c r="D25" i="1"/>
  <c r="D31" i="1" s="1"/>
  <c r="C16" i="1"/>
  <c r="H16" i="1" s="1"/>
  <c r="C27" i="1"/>
  <c r="H27" i="1" s="1"/>
  <c r="C23" i="1"/>
  <c r="H23" i="1" s="1"/>
  <c r="C22" i="1"/>
  <c r="H22" i="1" s="1"/>
  <c r="C21" i="1"/>
  <c r="H21" i="1" s="1"/>
  <c r="C19" i="1"/>
  <c r="H19" i="1" s="1"/>
  <c r="C18" i="1"/>
  <c r="H18" i="1" s="1"/>
  <c r="C17" i="1"/>
  <c r="H17" i="1" s="1"/>
  <c r="C15" i="1"/>
  <c r="H15" i="1" s="1"/>
  <c r="C14" i="1"/>
  <c r="H14" i="1" s="1"/>
  <c r="C13" i="1"/>
  <c r="H13" i="1" s="1"/>
  <c r="C12" i="1"/>
  <c r="H12" i="1" s="1"/>
  <c r="C11" i="1"/>
  <c r="H11" i="1" s="1"/>
  <c r="C10" i="1"/>
  <c r="H10" i="1" s="1"/>
  <c r="E25" i="1"/>
  <c r="E31" i="1" s="1"/>
  <c r="C28" i="1"/>
  <c r="C8" i="1"/>
  <c r="H8" i="1" s="1"/>
  <c r="C7" i="1"/>
  <c r="H7" i="1" s="1"/>
  <c r="C29" i="1" l="1"/>
  <c r="H29" i="1" s="1"/>
  <c r="H28" i="1"/>
  <c r="C25" i="1"/>
  <c r="C31" i="1" l="1"/>
  <c r="H31" i="1" s="1"/>
  <c r="H25" i="1"/>
</calcChain>
</file>

<file path=xl/sharedStrings.xml><?xml version="1.0" encoding="utf-8"?>
<sst xmlns="http://schemas.openxmlformats.org/spreadsheetml/2006/main" count="34" uniqueCount="34">
  <si>
    <t>тыс.руб.</t>
  </si>
  <si>
    <t xml:space="preserve">       Наименование  муниципальных  образований</t>
  </si>
  <si>
    <t>в  том  числе</t>
  </si>
  <si>
    <t>дотация</t>
  </si>
  <si>
    <t>субвенция</t>
  </si>
  <si>
    <t>субсидия</t>
  </si>
  <si>
    <t>Воловский</t>
  </si>
  <si>
    <t>Грязинский</t>
  </si>
  <si>
    <t>Данковский</t>
  </si>
  <si>
    <t>Добринский</t>
  </si>
  <si>
    <t>Добровский</t>
  </si>
  <si>
    <t>Долгоруковский</t>
  </si>
  <si>
    <t>Елецкий</t>
  </si>
  <si>
    <t>Задонский</t>
  </si>
  <si>
    <t>Измалковский</t>
  </si>
  <si>
    <t>Краснинский</t>
  </si>
  <si>
    <t>Лебедянский</t>
  </si>
  <si>
    <t>Лев-Толстовский</t>
  </si>
  <si>
    <t>Липецкий</t>
  </si>
  <si>
    <t>Становлянский</t>
  </si>
  <si>
    <t>Тербунский</t>
  </si>
  <si>
    <t>Усманский</t>
  </si>
  <si>
    <t>Хлевенский</t>
  </si>
  <si>
    <t>Чаплыгинский</t>
  </si>
  <si>
    <t>Итого  по  районам</t>
  </si>
  <si>
    <t>г. Елец</t>
  </si>
  <si>
    <t>г. Липецк</t>
  </si>
  <si>
    <t>Итого  по  городам</t>
  </si>
  <si>
    <t>Всего  по  области</t>
  </si>
  <si>
    <t>иные  межбюджетные  трансферты</t>
  </si>
  <si>
    <t>ОБЪЕМ  МЕЖБЮДЖЕТНЫХ  ТРАНСФЕРТОВ,  ПРЕДОСТАВЛЕННЫХ  ИЗ  ОБЛАСТНОГО  БЮДЖЕТА  БЮДЖЕТАМ  МУНИЦИПАЛЬНЫХ  ОБРАЗОВАНИЙ  В  I  ПОЛУГОДИИ  2018  ГОДА</t>
  </si>
  <si>
    <t>Всего исполнено</t>
  </si>
  <si>
    <t>процент исполнения</t>
  </si>
  <si>
    <t>Утвержденные назначения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</si>
</sst>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_-* #,##0.0_р_._-;\-* #,##0.0_р_._-;_-* &quot;-&quot;??_р_._-;_-@_-"/>
    <numFmt numFmtId="165" formatCode="#,##0.0"/>
  </numFmts>
  <fonts count="5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2" fillId="0" borderId="0" xfId="0" applyFont="1" applyFill="1"/>
    <xf numFmtId="43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164" fontId="2" fillId="0" borderId="2" xfId="0" applyNumberFormat="1" applyFont="1" applyBorder="1"/>
    <xf numFmtId="164" fontId="2" fillId="0" borderId="2" xfId="1" applyNumberFormat="1" applyFont="1" applyBorder="1"/>
    <xf numFmtId="0" fontId="2" fillId="0" borderId="3" xfId="0" applyFont="1" applyBorder="1"/>
    <xf numFmtId="164" fontId="3" fillId="0" borderId="4" xfId="0" applyNumberFormat="1" applyFont="1" applyBorder="1"/>
    <xf numFmtId="164" fontId="3" fillId="0" borderId="5" xfId="0" applyNumberFormat="1" applyFont="1" applyBorder="1"/>
    <xf numFmtId="0" fontId="4" fillId="0" borderId="1" xfId="0" applyFont="1" applyBorder="1"/>
    <xf numFmtId="164" fontId="4" fillId="0" borderId="1" xfId="0" applyNumberFormat="1" applyFont="1" applyBorder="1"/>
    <xf numFmtId="164" fontId="4" fillId="0" borderId="1" xfId="1" applyNumberFormat="1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165" fontId="4" fillId="0" borderId="1" xfId="0" applyNumberFormat="1" applyFont="1" applyBorder="1" applyAlignment="1">
      <alignment horizontal="center"/>
    </xf>
    <xf numFmtId="164" fontId="4" fillId="0" borderId="2" xfId="1" applyNumberFormat="1" applyFont="1" applyBorder="1"/>
    <xf numFmtId="164" fontId="4" fillId="0" borderId="5" xfId="1" applyNumberFormat="1" applyFont="1" applyBorder="1"/>
    <xf numFmtId="0" fontId="2" fillId="0" borderId="0" xfId="0" applyFont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ygroup\2018%20%20&#1043;&#1054;&#1044;\&#1055;&#1088;&#1086;&#1074;&#1077;&#1088;&#1086;&#1095;&#1085;&#1072;&#1103;%20%20&#1090;&#1072;&#1073;&#1083;&#1080;&#1094;&#1072;%20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верочная  таблица_I  часть"/>
      <sheetName val="Проверочная  таблица_II  часть"/>
      <sheetName val="Прочая  субсидия_МР  и  ГО"/>
      <sheetName val="Прочая  субсидия_БП"/>
      <sheetName val="Субвенция  на  полномочия"/>
      <sheetName val="Район  и  поселения"/>
      <sheetName val="Федеральные  средства  по  МО"/>
      <sheetName val="Федеральные  средства"/>
      <sheetName val="МБТ  по  программам"/>
      <sheetName val="МБТ  по  видам  расходов"/>
      <sheetName val="Нераспределенная  дотация"/>
      <sheetName val="Нераспределенная  субсидия"/>
      <sheetName val="Нераспределенные  иные  МБТ"/>
      <sheetName val="для бухгалтери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G11">
            <v>43505300</v>
          </cell>
          <cell r="AH11">
            <v>13705871.200000001</v>
          </cell>
          <cell r="AI11">
            <v>83705504.510000005</v>
          </cell>
          <cell r="AJ11">
            <v>0</v>
          </cell>
        </row>
        <row r="12">
          <cell r="AG12">
            <v>70289619</v>
          </cell>
          <cell r="AH12">
            <v>18640110.07</v>
          </cell>
          <cell r="AI12">
            <v>327033187.96999997</v>
          </cell>
          <cell r="AJ12">
            <v>8522172.5199999996</v>
          </cell>
        </row>
        <row r="13">
          <cell r="AG13">
            <v>44654344</v>
          </cell>
          <cell r="AH13">
            <v>20709605.790000003</v>
          </cell>
          <cell r="AI13">
            <v>173793404.50999999</v>
          </cell>
          <cell r="AJ13">
            <v>0</v>
          </cell>
        </row>
        <row r="14">
          <cell r="AG14">
            <v>52898850.850000001</v>
          </cell>
          <cell r="AH14">
            <v>19790714.899999999</v>
          </cell>
          <cell r="AI14">
            <v>195271347.78999999</v>
          </cell>
          <cell r="AJ14">
            <v>0</v>
          </cell>
        </row>
        <row r="15">
          <cell r="AG15">
            <v>60381450</v>
          </cell>
          <cell r="AH15">
            <v>43609022.999999993</v>
          </cell>
          <cell r="AI15">
            <v>146494202.87</v>
          </cell>
          <cell r="AJ15">
            <v>0</v>
          </cell>
        </row>
        <row r="16">
          <cell r="AG16">
            <v>55407980</v>
          </cell>
          <cell r="AH16">
            <v>25574348.490000002</v>
          </cell>
          <cell r="AI16">
            <v>107172398.61</v>
          </cell>
          <cell r="AJ16">
            <v>0</v>
          </cell>
        </row>
        <row r="17">
          <cell r="AG17">
            <v>66563923</v>
          </cell>
          <cell r="AH17">
            <v>49180662.119999997</v>
          </cell>
          <cell r="AI17">
            <v>180750734.93000001</v>
          </cell>
          <cell r="AJ17">
            <v>0</v>
          </cell>
        </row>
        <row r="18">
          <cell r="AG18">
            <v>84235888</v>
          </cell>
          <cell r="AH18">
            <v>18462389.859999999</v>
          </cell>
          <cell r="AI18">
            <v>166742827.06999999</v>
          </cell>
          <cell r="AJ18">
            <v>0</v>
          </cell>
        </row>
        <row r="19">
          <cell r="AG19">
            <v>52447709</v>
          </cell>
          <cell r="AH19">
            <v>4928970.3000000007</v>
          </cell>
          <cell r="AI19">
            <v>119831352.70999999</v>
          </cell>
          <cell r="AJ19">
            <v>0</v>
          </cell>
        </row>
        <row r="20">
          <cell r="AG20">
            <v>27474550</v>
          </cell>
          <cell r="AH20">
            <v>61474233.369999997</v>
          </cell>
          <cell r="AI20">
            <v>102726852.49000001</v>
          </cell>
          <cell r="AJ20">
            <v>0</v>
          </cell>
        </row>
        <row r="21">
          <cell r="AG21">
            <v>130767596</v>
          </cell>
          <cell r="AH21">
            <v>18796484.52</v>
          </cell>
          <cell r="AI21">
            <v>208128258.59</v>
          </cell>
          <cell r="AJ21">
            <v>0</v>
          </cell>
        </row>
        <row r="22">
          <cell r="AG22">
            <v>35240450</v>
          </cell>
          <cell r="AH22">
            <v>9923360.8200000003</v>
          </cell>
          <cell r="AI22">
            <v>112164343.54000001</v>
          </cell>
          <cell r="AJ22">
            <v>0</v>
          </cell>
        </row>
        <row r="23">
          <cell r="AG23">
            <v>22114282</v>
          </cell>
          <cell r="AH23">
            <v>36375280.939999998</v>
          </cell>
          <cell r="AI23">
            <v>256007462.31</v>
          </cell>
          <cell r="AJ23">
            <v>0</v>
          </cell>
        </row>
        <row r="24">
          <cell r="AG24">
            <v>41858000</v>
          </cell>
          <cell r="AH24">
            <v>38033189.039999999</v>
          </cell>
          <cell r="AI24">
            <v>109050026.34</v>
          </cell>
          <cell r="AJ24">
            <v>0</v>
          </cell>
        </row>
        <row r="25">
          <cell r="AG25">
            <v>36103048</v>
          </cell>
          <cell r="AH25">
            <v>21596802.629999995</v>
          </cell>
          <cell r="AI25">
            <v>169206228.11000001</v>
          </cell>
          <cell r="AJ25">
            <v>0</v>
          </cell>
        </row>
        <row r="26">
          <cell r="AG26">
            <v>154193113</v>
          </cell>
          <cell r="AH26">
            <v>13070437.640000001</v>
          </cell>
          <cell r="AI26">
            <v>210576916.59999999</v>
          </cell>
          <cell r="AJ26">
            <v>0</v>
          </cell>
        </row>
        <row r="27">
          <cell r="AG27">
            <v>52363000</v>
          </cell>
          <cell r="AH27">
            <v>10133634.35</v>
          </cell>
          <cell r="AI27">
            <v>117285396.52</v>
          </cell>
          <cell r="AJ27">
            <v>0</v>
          </cell>
        </row>
        <row r="28">
          <cell r="AG28">
            <v>71528100</v>
          </cell>
          <cell r="AH28">
            <v>23570309.489999998</v>
          </cell>
          <cell r="AI28">
            <v>154360946.67000002</v>
          </cell>
          <cell r="AJ28">
            <v>0</v>
          </cell>
        </row>
        <row r="31">
          <cell r="AG31">
            <v>114052900</v>
          </cell>
          <cell r="AH31">
            <v>21483147.780000001</v>
          </cell>
          <cell r="AI31">
            <v>388210219.69</v>
          </cell>
          <cell r="AJ31">
            <v>12599765.439999999</v>
          </cell>
        </row>
        <row r="32">
          <cell r="AG32">
            <v>236946149</v>
          </cell>
          <cell r="AH32">
            <v>350802382.53000003</v>
          </cell>
          <cell r="AI32">
            <v>2073056198.46</v>
          </cell>
          <cell r="AJ32">
            <v>142005962.03999999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H33"/>
  <sheetViews>
    <sheetView tabSelected="1" zoomScale="95" zoomScaleNormal="80" workbookViewId="0">
      <selection activeCell="E16" sqref="E16"/>
    </sheetView>
  </sheetViews>
  <sheetFormatPr defaultColWidth="9.109375" defaultRowHeight="13.2" x14ac:dyDescent="0.25"/>
  <cols>
    <col min="1" max="1" width="21.21875" style="1" customWidth="1"/>
    <col min="2" max="2" width="15.5546875" style="24" customWidth="1"/>
    <col min="3" max="3" width="15" style="1" customWidth="1"/>
    <col min="4" max="5" width="15.109375" style="1" customWidth="1"/>
    <col min="6" max="6" width="15.6640625" style="1" customWidth="1"/>
    <col min="7" max="7" width="17.44140625" style="1" customWidth="1"/>
    <col min="8" max="8" width="15.5546875" style="1" customWidth="1"/>
    <col min="9" max="16384" width="9.109375" style="1"/>
  </cols>
  <sheetData>
    <row r="1" spans="1:8" x14ac:dyDescent="0.25">
      <c r="C1" s="2"/>
      <c r="D1" s="2"/>
    </row>
    <row r="2" spans="1:8" ht="39.6" customHeight="1" x14ac:dyDescent="0.25">
      <c r="A2" s="20" t="s">
        <v>30</v>
      </c>
      <c r="B2" s="20"/>
      <c r="C2" s="20"/>
      <c r="D2" s="20"/>
      <c r="E2" s="20"/>
      <c r="F2" s="20"/>
      <c r="G2" s="20"/>
    </row>
    <row r="4" spans="1:8" x14ac:dyDescent="0.25">
      <c r="G4" s="1" t="s">
        <v>0</v>
      </c>
    </row>
    <row r="5" spans="1:8" x14ac:dyDescent="0.25">
      <c r="A5" s="18" t="s">
        <v>1</v>
      </c>
      <c r="B5" s="16" t="s">
        <v>33</v>
      </c>
      <c r="C5" s="18" t="s">
        <v>31</v>
      </c>
      <c r="D5" s="19" t="s">
        <v>2</v>
      </c>
      <c r="E5" s="19"/>
      <c r="F5" s="19"/>
      <c r="G5" s="19"/>
      <c r="H5" s="16" t="s">
        <v>32</v>
      </c>
    </row>
    <row r="6" spans="1:8" ht="48" customHeight="1" x14ac:dyDescent="0.25">
      <c r="A6" s="18"/>
      <c r="B6" s="17"/>
      <c r="C6" s="18"/>
      <c r="D6" s="4" t="s">
        <v>3</v>
      </c>
      <c r="E6" s="4" t="s">
        <v>5</v>
      </c>
      <c r="F6" s="4" t="s">
        <v>4</v>
      </c>
      <c r="G6" s="4" t="s">
        <v>29</v>
      </c>
      <c r="H6" s="17"/>
    </row>
    <row r="7" spans="1:8" ht="21" customHeight="1" x14ac:dyDescent="0.25">
      <c r="A7" s="11" t="s">
        <v>6</v>
      </c>
      <c r="B7" s="21">
        <v>274027.5</v>
      </c>
      <c r="C7" s="12">
        <f t="shared" ref="C7:C24" si="0">SUM(D7:G7)</f>
        <v>140916.67571000001</v>
      </c>
      <c r="D7" s="13">
        <f>'[1]Район  и  поселения'!AG11/1000</f>
        <v>43505.3</v>
      </c>
      <c r="E7" s="13">
        <f>'[1]Район  и  поселения'!AH11/1000</f>
        <v>13705.871200000001</v>
      </c>
      <c r="F7" s="13">
        <f>'[1]Район  и  поселения'!AI11/1000</f>
        <v>83705.504509999999</v>
      </c>
      <c r="G7" s="13">
        <f>'[1]Район  и  поселения'!AJ11/1000</f>
        <v>0</v>
      </c>
      <c r="H7" s="13">
        <f>C7/B7*100</f>
        <v>51.424282493545363</v>
      </c>
    </row>
    <row r="8" spans="1:8" ht="21" customHeight="1" x14ac:dyDescent="0.25">
      <c r="A8" s="11" t="s">
        <v>7</v>
      </c>
      <c r="B8" s="21">
        <v>788726.5</v>
      </c>
      <c r="C8" s="12">
        <f t="shared" si="0"/>
        <v>424485.08955999999</v>
      </c>
      <c r="D8" s="13">
        <f>'[1]Район  и  поселения'!AG12/1000</f>
        <v>70289.619000000006</v>
      </c>
      <c r="E8" s="13">
        <f>'[1]Район  и  поселения'!AH12/1000</f>
        <v>18640.110069999999</v>
      </c>
      <c r="F8" s="13">
        <f>'[1]Район  и  поселения'!AI12/1000</f>
        <v>327033.18796999997</v>
      </c>
      <c r="G8" s="13">
        <f>'[1]Район  и  поселения'!AJ12/1000</f>
        <v>8522.1725200000001</v>
      </c>
      <c r="H8" s="13">
        <f t="shared" ref="H8:H31" si="1">C8/B8*100</f>
        <v>53.819047484774508</v>
      </c>
    </row>
    <row r="9" spans="1:8" ht="21" customHeight="1" x14ac:dyDescent="0.25">
      <c r="A9" s="11" t="s">
        <v>8</v>
      </c>
      <c r="B9" s="21">
        <v>600046.4</v>
      </c>
      <c r="C9" s="12">
        <f t="shared" si="0"/>
        <v>239157.35430000001</v>
      </c>
      <c r="D9" s="13">
        <f>'[1]Район  и  поселения'!AG13/1000</f>
        <v>44654.343999999997</v>
      </c>
      <c r="E9" s="13">
        <f>'[1]Район  и  поселения'!AH13/1000</f>
        <v>20709.605790000001</v>
      </c>
      <c r="F9" s="13">
        <f>'[1]Район  и  поселения'!AI13/1000</f>
        <v>173793.40450999999</v>
      </c>
      <c r="G9" s="13">
        <f>'[1]Район  и  поселения'!AJ13/1000</f>
        <v>0</v>
      </c>
      <c r="H9" s="13">
        <f t="shared" si="1"/>
        <v>39.856476815792909</v>
      </c>
    </row>
    <row r="10" spans="1:8" ht="21" customHeight="1" x14ac:dyDescent="0.25">
      <c r="A10" s="11" t="s">
        <v>9</v>
      </c>
      <c r="B10" s="21">
        <v>524912.80000000005</v>
      </c>
      <c r="C10" s="12">
        <f t="shared" si="0"/>
        <v>267960.91353999998</v>
      </c>
      <c r="D10" s="13">
        <f>'[1]Район  и  поселения'!AG14/1000</f>
        <v>52898.850850000003</v>
      </c>
      <c r="E10" s="13">
        <f>'[1]Район  и  поселения'!AH14/1000</f>
        <v>19790.714899999999</v>
      </c>
      <c r="F10" s="13">
        <f>'[1]Район  и  поселения'!AI14/1000</f>
        <v>195271.34779</v>
      </c>
      <c r="G10" s="13">
        <f>'[1]Район  и  поселения'!AJ14/1000</f>
        <v>0</v>
      </c>
      <c r="H10" s="13">
        <f t="shared" si="1"/>
        <v>51.048652945784511</v>
      </c>
    </row>
    <row r="11" spans="1:8" ht="21" customHeight="1" x14ac:dyDescent="0.25">
      <c r="A11" s="11" t="s">
        <v>10</v>
      </c>
      <c r="B11" s="21">
        <v>527951.9</v>
      </c>
      <c r="C11" s="12">
        <f t="shared" si="0"/>
        <v>250484.67587000001</v>
      </c>
      <c r="D11" s="13">
        <f>'[1]Район  и  поселения'!AG15/1000</f>
        <v>60381.45</v>
      </c>
      <c r="E11" s="13">
        <f>'[1]Район  и  поселения'!AH15/1000</f>
        <v>43609.022999999994</v>
      </c>
      <c r="F11" s="13">
        <f>'[1]Район  и  поселения'!AI15/1000</f>
        <v>146494.20287000001</v>
      </c>
      <c r="G11" s="13">
        <f>'[1]Район  и  поселения'!AJ15/1000</f>
        <v>0</v>
      </c>
      <c r="H11" s="13">
        <f t="shared" si="1"/>
        <v>47.444601652158084</v>
      </c>
    </row>
    <row r="12" spans="1:8" ht="21" customHeight="1" x14ac:dyDescent="0.25">
      <c r="A12" s="11" t="s">
        <v>11</v>
      </c>
      <c r="B12" s="21">
        <v>353676</v>
      </c>
      <c r="C12" s="12">
        <f t="shared" si="0"/>
        <v>188154.72710000002</v>
      </c>
      <c r="D12" s="13">
        <f>'[1]Район  и  поселения'!AG16/1000</f>
        <v>55407.98</v>
      </c>
      <c r="E12" s="13">
        <f>'[1]Район  и  поселения'!AH16/1000</f>
        <v>25574.34849</v>
      </c>
      <c r="F12" s="13">
        <f>'[1]Район  и  поселения'!AI16/1000</f>
        <v>107172.39861</v>
      </c>
      <c r="G12" s="13">
        <f>'[1]Район  и  поселения'!AJ16/1000</f>
        <v>0</v>
      </c>
      <c r="H12" s="13">
        <f t="shared" si="1"/>
        <v>53.199744144358121</v>
      </c>
    </row>
    <row r="13" spans="1:8" ht="21" customHeight="1" x14ac:dyDescent="0.25">
      <c r="A13" s="11" t="s">
        <v>12</v>
      </c>
      <c r="B13" s="21">
        <v>507390.8</v>
      </c>
      <c r="C13" s="12">
        <f t="shared" si="0"/>
        <v>296495.32004999998</v>
      </c>
      <c r="D13" s="13">
        <f>'[1]Район  и  поселения'!AG17/1000</f>
        <v>66563.922999999995</v>
      </c>
      <c r="E13" s="13">
        <f>'[1]Район  и  поселения'!AH17/1000</f>
        <v>49180.662120000001</v>
      </c>
      <c r="F13" s="13">
        <f>'[1]Район  и  поселения'!AI17/1000</f>
        <v>180750.73493000001</v>
      </c>
      <c r="G13" s="13">
        <f>'[1]Район  и  поселения'!AJ17/1000</f>
        <v>0</v>
      </c>
      <c r="H13" s="13">
        <f t="shared" si="1"/>
        <v>58.435296826430438</v>
      </c>
    </row>
    <row r="14" spans="1:8" ht="21" customHeight="1" x14ac:dyDescent="0.25">
      <c r="A14" s="11" t="s">
        <v>13</v>
      </c>
      <c r="B14" s="21">
        <v>438258.2</v>
      </c>
      <c r="C14" s="12">
        <f t="shared" si="0"/>
        <v>269441.10493000003</v>
      </c>
      <c r="D14" s="13">
        <f>'[1]Район  и  поселения'!AG18/1000</f>
        <v>84235.888000000006</v>
      </c>
      <c r="E14" s="13">
        <f>'[1]Район  и  поселения'!AH18/1000</f>
        <v>18462.389859999999</v>
      </c>
      <c r="F14" s="13">
        <f>'[1]Район  и  поселения'!AI18/1000</f>
        <v>166742.82707</v>
      </c>
      <c r="G14" s="13">
        <f>'[1]Район  и  поселения'!AJ18/1000</f>
        <v>0</v>
      </c>
      <c r="H14" s="13">
        <f t="shared" si="1"/>
        <v>61.479991687548576</v>
      </c>
    </row>
    <row r="15" spans="1:8" ht="21" customHeight="1" x14ac:dyDescent="0.25">
      <c r="A15" s="11" t="s">
        <v>14</v>
      </c>
      <c r="B15" s="21">
        <v>340929.1</v>
      </c>
      <c r="C15" s="12">
        <f t="shared" si="0"/>
        <v>177208.03201</v>
      </c>
      <c r="D15" s="13">
        <f>'[1]Район  и  поселения'!AG19/1000</f>
        <v>52447.709000000003</v>
      </c>
      <c r="E15" s="13">
        <f>'[1]Район  и  поселения'!AH19/1000</f>
        <v>4928.9703000000009</v>
      </c>
      <c r="F15" s="13">
        <f>'[1]Район  и  поселения'!AI19/1000</f>
        <v>119831.35270999999</v>
      </c>
      <c r="G15" s="13">
        <f>'[1]Район  и  поселения'!AJ19/1000</f>
        <v>0</v>
      </c>
      <c r="H15" s="13">
        <f t="shared" si="1"/>
        <v>51.977971962498948</v>
      </c>
    </row>
    <row r="16" spans="1:8" ht="21" customHeight="1" x14ac:dyDescent="0.25">
      <c r="A16" s="11" t="s">
        <v>15</v>
      </c>
      <c r="B16" s="21">
        <v>301867.2</v>
      </c>
      <c r="C16" s="12">
        <f t="shared" si="0"/>
        <v>191675.63585999998</v>
      </c>
      <c r="D16" s="13">
        <f>'[1]Район  и  поселения'!AG20/1000</f>
        <v>27474.55</v>
      </c>
      <c r="E16" s="13">
        <f>'[1]Район  и  поселения'!AH20/1000</f>
        <v>61474.233369999994</v>
      </c>
      <c r="F16" s="13">
        <f>'[1]Район  и  поселения'!AI20/1000</f>
        <v>102726.85249</v>
      </c>
      <c r="G16" s="13">
        <f>'[1]Район  и  поселения'!AJ20/1000</f>
        <v>0</v>
      </c>
      <c r="H16" s="13">
        <f t="shared" si="1"/>
        <v>63.496675312852787</v>
      </c>
    </row>
    <row r="17" spans="1:8" ht="21" customHeight="1" x14ac:dyDescent="0.25">
      <c r="A17" s="11" t="s">
        <v>16</v>
      </c>
      <c r="B17" s="21">
        <v>628054.30000000005</v>
      </c>
      <c r="C17" s="12">
        <f t="shared" si="0"/>
        <v>357692.33911000006</v>
      </c>
      <c r="D17" s="13">
        <f>'[1]Район  и  поселения'!AG21/1000</f>
        <v>130767.59600000001</v>
      </c>
      <c r="E17" s="13">
        <f>'[1]Район  и  поселения'!AH21/1000</f>
        <v>18796.484519999998</v>
      </c>
      <c r="F17" s="13">
        <f>'[1]Район  и  поселения'!AI21/1000</f>
        <v>208128.25859000001</v>
      </c>
      <c r="G17" s="13">
        <f>'[1]Район  и  поселения'!AJ21/1000</f>
        <v>0</v>
      </c>
      <c r="H17" s="13">
        <f t="shared" si="1"/>
        <v>56.952454447011988</v>
      </c>
    </row>
    <row r="18" spans="1:8" ht="21" customHeight="1" x14ac:dyDescent="0.25">
      <c r="A18" s="11" t="s">
        <v>17</v>
      </c>
      <c r="B18" s="21">
        <v>306006.2</v>
      </c>
      <c r="C18" s="12">
        <f t="shared" si="0"/>
        <v>157328.15435999999</v>
      </c>
      <c r="D18" s="13">
        <f>'[1]Район  и  поселения'!AG22/1000</f>
        <v>35240.449999999997</v>
      </c>
      <c r="E18" s="13">
        <f>'[1]Район  и  поселения'!AH22/1000</f>
        <v>9923.3608199999999</v>
      </c>
      <c r="F18" s="13">
        <f>'[1]Район  и  поселения'!AI22/1000</f>
        <v>112164.34354</v>
      </c>
      <c r="G18" s="13">
        <f>'[1]Район  и  поселения'!AJ22/1000</f>
        <v>0</v>
      </c>
      <c r="H18" s="13">
        <f t="shared" si="1"/>
        <v>51.413387820246768</v>
      </c>
    </row>
    <row r="19" spans="1:8" ht="21" customHeight="1" x14ac:dyDescent="0.25">
      <c r="A19" s="11" t="s">
        <v>18</v>
      </c>
      <c r="B19" s="21">
        <v>640857.59999999998</v>
      </c>
      <c r="C19" s="12">
        <f t="shared" si="0"/>
        <v>314497.02525000001</v>
      </c>
      <c r="D19" s="13">
        <f>'[1]Район  и  поселения'!AG23/1000</f>
        <v>22114.281999999999</v>
      </c>
      <c r="E19" s="13">
        <f>'[1]Район  и  поселения'!AH23/1000</f>
        <v>36375.280939999997</v>
      </c>
      <c r="F19" s="13">
        <f>'[1]Район  и  поселения'!AI23/1000</f>
        <v>256007.46231</v>
      </c>
      <c r="G19" s="13">
        <f>'[1]Район  и  поселения'!AJ23/1000</f>
        <v>0</v>
      </c>
      <c r="H19" s="13">
        <f t="shared" si="1"/>
        <v>49.074400498644323</v>
      </c>
    </row>
    <row r="20" spans="1:8" ht="21" customHeight="1" x14ac:dyDescent="0.25">
      <c r="A20" s="11" t="s">
        <v>19</v>
      </c>
      <c r="B20" s="21">
        <v>390241.9</v>
      </c>
      <c r="C20" s="12">
        <f t="shared" si="0"/>
        <v>188941.21538000001</v>
      </c>
      <c r="D20" s="13">
        <f>'[1]Район  и  поселения'!AG24/1000</f>
        <v>41858</v>
      </c>
      <c r="E20" s="13">
        <f>'[1]Район  и  поселения'!AH24/1000</f>
        <v>38033.189039999997</v>
      </c>
      <c r="F20" s="13">
        <f>'[1]Район  и  поселения'!AI24/1000</f>
        <v>109050.02634</v>
      </c>
      <c r="G20" s="13">
        <f>'[1]Район  и  поселения'!AJ24/1000</f>
        <v>0</v>
      </c>
      <c r="H20" s="13">
        <f t="shared" si="1"/>
        <v>48.416434877956469</v>
      </c>
    </row>
    <row r="21" spans="1:8" ht="21" customHeight="1" x14ac:dyDescent="0.25">
      <c r="A21" s="11" t="s">
        <v>20</v>
      </c>
      <c r="B21" s="21">
        <v>419700.6</v>
      </c>
      <c r="C21" s="12">
        <f t="shared" si="0"/>
        <v>226906.07874000003</v>
      </c>
      <c r="D21" s="13">
        <f>'[1]Район  и  поселения'!AG25/1000</f>
        <v>36103.048000000003</v>
      </c>
      <c r="E21" s="13">
        <f>'[1]Район  и  поселения'!AH25/1000</f>
        <v>21596.802629999995</v>
      </c>
      <c r="F21" s="13">
        <f>'[1]Район  и  поселения'!AI25/1000</f>
        <v>169206.22811000003</v>
      </c>
      <c r="G21" s="13">
        <f>'[1]Район  и  поселения'!AJ25/1000</f>
        <v>0</v>
      </c>
      <c r="H21" s="13">
        <f t="shared" si="1"/>
        <v>54.063796606438032</v>
      </c>
    </row>
    <row r="22" spans="1:8" ht="21" customHeight="1" x14ac:dyDescent="0.25">
      <c r="A22" s="11" t="s">
        <v>21</v>
      </c>
      <c r="B22" s="21">
        <v>664898.19999999995</v>
      </c>
      <c r="C22" s="12">
        <f t="shared" si="0"/>
        <v>377840.46724000003</v>
      </c>
      <c r="D22" s="13">
        <f>'[1]Район  и  поселения'!AG26/1000</f>
        <v>154193.11300000001</v>
      </c>
      <c r="E22" s="13">
        <f>'[1]Район  и  поселения'!AH26/1000</f>
        <v>13070.43764</v>
      </c>
      <c r="F22" s="13">
        <f>'[1]Район  и  поселения'!AI26/1000</f>
        <v>210576.9166</v>
      </c>
      <c r="G22" s="13">
        <f>'[1]Район  и  поселения'!AJ26/1000</f>
        <v>0</v>
      </c>
      <c r="H22" s="13">
        <f t="shared" si="1"/>
        <v>56.826814577028493</v>
      </c>
    </row>
    <row r="23" spans="1:8" ht="21" customHeight="1" x14ac:dyDescent="0.25">
      <c r="A23" s="11" t="s">
        <v>22</v>
      </c>
      <c r="B23" s="21">
        <v>342693.6</v>
      </c>
      <c r="C23" s="12">
        <f t="shared" si="0"/>
        <v>179782.03086999999</v>
      </c>
      <c r="D23" s="13">
        <f>'[1]Район  и  поселения'!AG27/1000</f>
        <v>52363</v>
      </c>
      <c r="E23" s="13">
        <f>'[1]Район  и  поселения'!AH27/1000</f>
        <v>10133.63435</v>
      </c>
      <c r="F23" s="13">
        <f>'[1]Район  и  поселения'!AI27/1000</f>
        <v>117285.39651999999</v>
      </c>
      <c r="G23" s="13">
        <f>'[1]Район  и  поселения'!AJ27/1000</f>
        <v>0</v>
      </c>
      <c r="H23" s="13">
        <f t="shared" si="1"/>
        <v>52.461449781962664</v>
      </c>
    </row>
    <row r="24" spans="1:8" ht="21" customHeight="1" x14ac:dyDescent="0.25">
      <c r="A24" s="11" t="s">
        <v>23</v>
      </c>
      <c r="B24" s="21">
        <v>484165.7</v>
      </c>
      <c r="C24" s="12">
        <f t="shared" si="0"/>
        <v>249459.35616000002</v>
      </c>
      <c r="D24" s="13">
        <f>'[1]Район  и  поселения'!AG28/1000</f>
        <v>71528.100000000006</v>
      </c>
      <c r="E24" s="13">
        <f>'[1]Район  и  поселения'!AH28/1000</f>
        <v>23570.30949</v>
      </c>
      <c r="F24" s="13">
        <f>'[1]Район  и  поселения'!AI28/1000</f>
        <v>154360.94667</v>
      </c>
      <c r="G24" s="13">
        <f>'[1]Район  и  поселения'!AJ28/1000</f>
        <v>0</v>
      </c>
      <c r="H24" s="13">
        <f t="shared" si="1"/>
        <v>51.523549925159926</v>
      </c>
    </row>
    <row r="25" spans="1:8" ht="21" customHeight="1" x14ac:dyDescent="0.25">
      <c r="A25" s="11" t="s">
        <v>24</v>
      </c>
      <c r="B25" s="21">
        <f>SUM(B7:B24)</f>
        <v>8534404.5</v>
      </c>
      <c r="C25" s="12">
        <f>SUM(C7:C24)</f>
        <v>4498426.1960399998</v>
      </c>
      <c r="D25" s="12">
        <f>SUM(D7:D24)</f>
        <v>1102027.20285</v>
      </c>
      <c r="E25" s="12">
        <f>SUM(E7:E24)</f>
        <v>447575.42852999992</v>
      </c>
      <c r="F25" s="12">
        <f>SUM(F7:F24)</f>
        <v>2940301.3921400001</v>
      </c>
      <c r="G25" s="12">
        <f>SUM(G7:G24)</f>
        <v>8522.1725200000001</v>
      </c>
      <c r="H25" s="13">
        <f t="shared" si="1"/>
        <v>52.709315524475073</v>
      </c>
    </row>
    <row r="26" spans="1:8" ht="21" customHeight="1" x14ac:dyDescent="0.25">
      <c r="A26" s="14"/>
      <c r="B26" s="21"/>
      <c r="C26" s="12"/>
      <c r="D26" s="13"/>
      <c r="E26" s="13"/>
      <c r="F26" s="13"/>
      <c r="G26" s="13"/>
      <c r="H26" s="13"/>
    </row>
    <row r="27" spans="1:8" ht="21" customHeight="1" x14ac:dyDescent="0.25">
      <c r="A27" s="15" t="s">
        <v>25</v>
      </c>
      <c r="B27" s="21">
        <v>1131563.8</v>
      </c>
      <c r="C27" s="12">
        <f>SUM(D27:G27)</f>
        <v>536346.03290999995</v>
      </c>
      <c r="D27" s="13">
        <f>'[1]Район  и  поселения'!AG31/1000</f>
        <v>114052.9</v>
      </c>
      <c r="E27" s="13">
        <f>'[1]Район  и  поселения'!AH31/1000</f>
        <v>21483.147780000003</v>
      </c>
      <c r="F27" s="13">
        <f>'[1]Район  и  поселения'!AI31/1000</f>
        <v>388210.21969</v>
      </c>
      <c r="G27" s="13">
        <f>'[1]Район  и  поселения'!AJ31/1000</f>
        <v>12599.765439999999</v>
      </c>
      <c r="H27" s="13">
        <f t="shared" si="1"/>
        <v>47.398655993590452</v>
      </c>
    </row>
    <row r="28" spans="1:8" ht="21" customHeight="1" x14ac:dyDescent="0.25">
      <c r="A28" s="11" t="s">
        <v>26</v>
      </c>
      <c r="B28" s="21">
        <v>7174920.7999999998</v>
      </c>
      <c r="C28" s="12">
        <f>SUM(D28:G28)</f>
        <v>2802810.69203</v>
      </c>
      <c r="D28" s="13">
        <f>'[1]Район  и  поселения'!AG32/1000</f>
        <v>236946.149</v>
      </c>
      <c r="E28" s="13">
        <f>'[1]Район  и  поселения'!AH32/1000</f>
        <v>350802.38253</v>
      </c>
      <c r="F28" s="13">
        <f>'[1]Район  и  поселения'!AI32/1000</f>
        <v>2073056.1984600001</v>
      </c>
      <c r="G28" s="13">
        <f>'[1]Район  и  поселения'!AJ32/1000</f>
        <v>142005.96203999998</v>
      </c>
      <c r="H28" s="13">
        <f t="shared" si="1"/>
        <v>39.063994853155734</v>
      </c>
    </row>
    <row r="29" spans="1:8" ht="21" customHeight="1" x14ac:dyDescent="0.25">
      <c r="A29" s="11" t="s">
        <v>27</v>
      </c>
      <c r="B29" s="21">
        <f>SUM(B27:B28)</f>
        <v>8306484.5999999996</v>
      </c>
      <c r="C29" s="12">
        <f>SUM(C27:C28)</f>
        <v>3339156.7249400001</v>
      </c>
      <c r="D29" s="12">
        <f>SUM(D27:D28)</f>
        <v>350999.049</v>
      </c>
      <c r="E29" s="12">
        <f>SUM(E27:E28)</f>
        <v>372285.53031</v>
      </c>
      <c r="F29" s="12">
        <f>SUM(F27:F28)</f>
        <v>2461266.4181500003</v>
      </c>
      <c r="G29" s="12">
        <f>SUM(G27:G28)</f>
        <v>154605.72747999997</v>
      </c>
      <c r="H29" s="13">
        <f t="shared" si="1"/>
        <v>40.199397046254688</v>
      </c>
    </row>
    <row r="30" spans="1:8" ht="21" customHeight="1" thickBot="1" x14ac:dyDescent="0.3">
      <c r="A30" s="5"/>
      <c r="B30" s="25"/>
      <c r="C30" s="6"/>
      <c r="D30" s="7"/>
      <c r="E30" s="7"/>
      <c r="F30" s="7"/>
      <c r="G30" s="7"/>
      <c r="H30" s="22"/>
    </row>
    <row r="31" spans="1:8" ht="21" customHeight="1" thickBot="1" x14ac:dyDescent="0.3">
      <c r="A31" s="8" t="s">
        <v>28</v>
      </c>
      <c r="B31" s="26">
        <f>B25+B29</f>
        <v>16840889.100000001</v>
      </c>
      <c r="C31" s="9">
        <f>C25+C29</f>
        <v>7837582.9209799999</v>
      </c>
      <c r="D31" s="9">
        <f>D25+D29</f>
        <v>1453026.2518500001</v>
      </c>
      <c r="E31" s="9">
        <f>E25+E29</f>
        <v>819860.95883999998</v>
      </c>
      <c r="F31" s="9">
        <f>F25+F29</f>
        <v>5401567.8102900004</v>
      </c>
      <c r="G31" s="10">
        <f>G25+G29</f>
        <v>163127.89999999997</v>
      </c>
      <c r="H31" s="23">
        <f t="shared" si="1"/>
        <v>46.53900916062679</v>
      </c>
    </row>
    <row r="32" spans="1:8" hidden="1" x14ac:dyDescent="0.25"/>
    <row r="33" spans="3:3" x14ac:dyDescent="0.25">
      <c r="C33" s="3"/>
    </row>
  </sheetData>
  <mergeCells count="6">
    <mergeCell ref="H5:H6"/>
    <mergeCell ref="C5:C6"/>
    <mergeCell ref="D5:G5"/>
    <mergeCell ref="A2:G2"/>
    <mergeCell ref="A5:A6"/>
    <mergeCell ref="B5:B6"/>
  </mergeCells>
  <phoneticPr fontId="0" type="noConversion"/>
  <pageMargins left="0.75" right="0.75" top="1" bottom="1" header="0.5" footer="0.5"/>
  <pageSetup paperSize="9" scale="84" orientation="portrait" r:id="rId1"/>
  <headerFooter alignWithMargins="0">
    <oddFooter>&amp;R&amp;Z&amp;F&amp;A</oddFooter>
  </headerFooter>
  <colBreaks count="1" manualBreakCount="1">
    <brk id="2" max="3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МБТ</vt:lpstr>
      <vt:lpstr>МБТ!Область_печати</vt:lpstr>
    </vt:vector>
  </TitlesOfParts>
  <Company>2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Кривовицина Елена Владимировна</cp:lastModifiedBy>
  <cp:lastPrinted>2018-04-11T08:52:47Z</cp:lastPrinted>
  <dcterms:created xsi:type="dcterms:W3CDTF">2007-12-05T11:50:40Z</dcterms:created>
  <dcterms:modified xsi:type="dcterms:W3CDTF">2018-08-06T11:28:06Z</dcterms:modified>
</cp:coreProperties>
</file>