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12" yWindow="600" windowWidth="21792" windowHeight="8148"/>
  </bookViews>
  <sheets>
    <sheet name="без учета счетов бюджета" sheetId="2" r:id="rId1"/>
  </sheets>
  <definedNames>
    <definedName name="_xlnm.Print_Titles" localSheetId="0">'без учета счетов бюджета'!$7:$7</definedName>
  </definedNames>
  <calcPr calcId="145621"/>
  <fileRecoveryPr repairLoad="1"/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8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G66" i="2" s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G90" i="2" s="1"/>
  <c r="F91" i="2"/>
  <c r="F92" i="2"/>
  <c r="F93" i="2"/>
  <c r="F94" i="2"/>
  <c r="F95" i="2"/>
  <c r="F96" i="2"/>
  <c r="F97" i="2"/>
  <c r="F98" i="2"/>
  <c r="F99" i="2"/>
  <c r="F100" i="2"/>
  <c r="F101" i="2"/>
  <c r="F102" i="2"/>
  <c r="G102" i="2" s="1"/>
  <c r="F103" i="2"/>
  <c r="F104" i="2"/>
  <c r="F105" i="2"/>
  <c r="F106" i="2"/>
  <c r="F107" i="2"/>
  <c r="F108" i="2"/>
  <c r="F109" i="2"/>
  <c r="F110" i="2"/>
  <c r="F111" i="2"/>
  <c r="F112" i="2"/>
  <c r="F113" i="2"/>
  <c r="F8" i="2"/>
  <c r="G8" i="2" s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8" i="2"/>
  <c r="G110" i="2" l="1"/>
  <c r="G106" i="2"/>
  <c r="G98" i="2"/>
  <c r="G94" i="2"/>
  <c r="G86" i="2"/>
  <c r="G82" i="2"/>
  <c r="G78" i="2"/>
  <c r="G74" i="2"/>
  <c r="G70" i="2"/>
  <c r="G62" i="2"/>
  <c r="G113" i="2"/>
  <c r="G105" i="2"/>
  <c r="G97" i="2"/>
  <c r="G85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32" i="2"/>
  <c r="G24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35" i="2"/>
  <c r="G23" i="2"/>
  <c r="G58" i="2"/>
  <c r="G54" i="2"/>
  <c r="G50" i="2"/>
  <c r="G18" i="2"/>
  <c r="G109" i="2"/>
  <c r="G101" i="2"/>
  <c r="G93" i="2"/>
  <c r="G89" i="2"/>
  <c r="G81" i="2"/>
  <c r="G77" i="2"/>
  <c r="G73" i="2"/>
  <c r="G69" i="2"/>
  <c r="G65" i="2"/>
  <c r="G61" i="2"/>
  <c r="G57" i="2"/>
  <c r="G53" i="2"/>
  <c r="G49" i="2"/>
  <c r="G45" i="2"/>
  <c r="G41" i="2"/>
  <c r="G9" i="2"/>
  <c r="G48" i="2"/>
  <c r="G47" i="2"/>
  <c r="G46" i="2"/>
  <c r="G44" i="2"/>
  <c r="G43" i="2"/>
  <c r="G42" i="2"/>
  <c r="G40" i="2"/>
  <c r="G36" i="2"/>
  <c r="G39" i="2"/>
  <c r="G38" i="2"/>
  <c r="G37" i="2"/>
  <c r="G34" i="2"/>
  <c r="G33" i="2"/>
  <c r="G28" i="2"/>
  <c r="G31" i="2"/>
  <c r="G27" i="2"/>
  <c r="G30" i="2"/>
  <c r="G29" i="2"/>
  <c r="G26" i="2"/>
  <c r="G25" i="2"/>
  <c r="G20" i="2"/>
  <c r="G19" i="2"/>
  <c r="G22" i="2"/>
  <c r="G21" i="2"/>
  <c r="G16" i="2"/>
  <c r="G15" i="2"/>
  <c r="G14" i="2"/>
  <c r="G17" i="2"/>
  <c r="G12" i="2"/>
  <c r="G11" i="2"/>
  <c r="G10" i="2"/>
  <c r="G13" i="2"/>
</calcChain>
</file>

<file path=xl/sharedStrings.xml><?xml version="1.0" encoding="utf-8"?>
<sst xmlns="http://schemas.openxmlformats.org/spreadsheetml/2006/main" count="222" uniqueCount="222">
  <si>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</si>
  <si>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</si>
  <si>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  Подпрограмма "Развитие мер социальной поддержки отдельных категорий населения"</t>
  </si>
  <si>
    <t>0110000000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</si>
  <si>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</si>
  <si>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0120000000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</si>
  <si>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</si>
  <si>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0130000000</t>
  </si>
  <si>
    <t xml:space="preserve">      Подпрограмма "Улучшение демографической ситуации и положения семей с детьми"</t>
  </si>
  <si>
    <t>0140000000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</si>
  <si>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</si>
  <si>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0150000000</t>
  </si>
  <si>
    <t xml:space="preserve">      Подпрограмма "Доступная среда"</t>
  </si>
  <si>
    <t>0160000000</t>
  </si>
  <si>
    <t xml:space="preserve">      Подпрограмма "Благополучная семья - стабильность в регионе"</t>
  </si>
  <si>
    <t>0170000000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</si>
  <si>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</si>
  <si>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0180000000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</si>
  <si>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</si>
  <si>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</si>
  <si>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  Подпрограмма "Развитие рынка труда и социальная поддержка безработных граждан"</t>
  </si>
  <si>
    <t>0210000000</t>
  </si>
  <si>
    <t xml:space="preserve">      Подпрограмма "Содействие трудоустройству незанятых инвалидов Липецкой области"</t>
  </si>
  <si>
    <t>0220000000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</si>
  <si>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</si>
  <si>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0230000000</t>
  </si>
  <si>
    <t xml:space="preserve">      Подпрограмма "Улучшение условий и охраны труда"</t>
  </si>
  <si>
    <t>0240000000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</si>
  <si>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</si>
  <si>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</si>
  <si>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</si>
  <si>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0310000000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</si>
  <si>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</si>
  <si>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0320000000</t>
  </si>
  <si>
    <t xml:space="preserve">      Подпрограмма "Охрана здоровья матери и ребенка"</t>
  </si>
  <si>
    <t>0330000000</t>
  </si>
  <si>
    <t xml:space="preserve">      Подпрограмма "Развитие медицинской реабилитации и санаторно-курортного лечения, в том числе детей"</t>
  </si>
  <si>
    <t>0340000000</t>
  </si>
  <si>
    <t xml:space="preserve">      Подпрограмма "Совершенствование оказания паллиативной медицинской помощи, в том числе детям"</t>
  </si>
  <si>
    <t>0350000000</t>
  </si>
  <si>
    <t xml:space="preserve">      Подпрограмма "Кадровое обеспечение системы здравоохранения"</t>
  </si>
  <si>
    <t>0360000000</t>
  </si>
  <si>
    <t xml:space="preserve">      Подпрограмма "Совершенствование системы лекарственного обеспечения, в том числе в амбулаторных условиях"</t>
  </si>
  <si>
    <t>0370000000</t>
  </si>
  <si>
    <t xml:space="preserve">      Подпрограмма "Развитие информатизации в здравоохранении"</t>
  </si>
  <si>
    <t>0380000000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</si>
  <si>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</si>
  <si>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</si>
  <si>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  Подпрограмма "Развитие физической культуры и массового спорта"</t>
  </si>
  <si>
    <t>0410000000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</si>
  <si>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</si>
  <si>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0420000000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</si>
  <si>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</si>
  <si>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</si>
  <si>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  Подпрограмма "Ресурсное обеспечение развития образования Липецкой области"</t>
  </si>
  <si>
    <t>0510000000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</si>
  <si>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</si>
  <si>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0520000000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</si>
  <si>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</si>
  <si>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0530000000</t>
  </si>
  <si>
    <t xml:space="preserve">      Подпрограмма "Отдых и оздоровление детей Липецкой области"</t>
  </si>
  <si>
    <t>0540000000</t>
  </si>
  <si>
    <t xml:space="preserve">      Подпрограмма "Создание современной образовательной среды для школьников"</t>
  </si>
  <si>
    <t>0550000000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</si>
  <si>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</si>
  <si>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</si>
  <si>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 xml:space="preserve">      Подпрограмма "Развитие и сохранение культуры Липецкой области"</t>
  </si>
  <si>
    <t>0610000000</t>
  </si>
  <si>
    <t xml:space="preserve">      Подпрограмма "Развитие туризма в Липецкой области"</t>
  </si>
  <si>
    <t>0620000000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</si>
  <si>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</si>
  <si>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0630000000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</si>
  <si>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</si>
  <si>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0700000000</t>
  </si>
  <si>
    <t xml:space="preserve">      Подпрограмма "Развитие сети кооперативов всех направлений на 2014-2024 годы"</t>
  </si>
  <si>
    <t>0710000000</t>
  </si>
  <si>
    <t xml:space="preserve">      Подпрограмма "Реализация регионально значимых направлений в сфере сельскохозяйственной кооперации на 2014-2024 годы"</t>
  </si>
  <si>
    <t>0720000000</t>
  </si>
  <si>
    <t xml:space="preserve">      Подпрограмма "Создание эффективной товаропроводящей инфраструктуры на 2014-2024 годы"</t>
  </si>
  <si>
    <t>0730000000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</si>
  <si>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</si>
  <si>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0800000000</t>
  </si>
  <si>
    <t xml:space="preserve">      Подпрограмма "Ипотечное жилищное кредитование"</t>
  </si>
  <si>
    <t>0810000000</t>
  </si>
  <si>
    <t xml:space="preserve">      Подпрограмма "Свой Дом"</t>
  </si>
  <si>
    <t>0820000000</t>
  </si>
  <si>
    <t xml:space="preserve">      Подпрограмма "О государственной поддержке в обеспечении жильем молодых семей"</t>
  </si>
  <si>
    <t>0830000000</t>
  </si>
  <si>
    <t xml:space="preserve">      Подпрограмма "Стимулирование жилищного строительства в Липецкой области"</t>
  </si>
  <si>
    <t>0840000000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</si>
  <si>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</si>
  <si>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0850000000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</si>
  <si>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</si>
  <si>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0860000000</t>
  </si>
  <si>
    <t xml:space="preserve">      Подпрограмма "Повышение качества водоснабжения населения Липецкой области в рамках регионального проекта "Чистая вода"</t>
  </si>
  <si>
    <t>0880000000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</si>
  <si>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</si>
  <si>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0900000000</t>
  </si>
  <si>
    <t xml:space="preserve">      Подпрограмма "Профилактика правонарушений в Липецкой области"</t>
  </si>
  <si>
    <t>0910000000</t>
  </si>
  <si>
    <t xml:space="preserve">      Подпрограмма "Обеспечение безопасности дорожного движения в Липецкой области"</t>
  </si>
  <si>
    <t>0920000000</t>
  </si>
  <si>
    <t xml:space="preserve">      Подпрограмма "О противодействии коррупции в Липецкой области"</t>
  </si>
  <si>
    <t>0930000000</t>
  </si>
  <si>
    <t xml:space="preserve">      Подпрограмма "Комплексные меры по профилактике терроризма и экстремизма в Липецкой области"</t>
  </si>
  <si>
    <t>0940000000</t>
  </si>
  <si>
    <t xml:space="preserve">      Подпрограмма "Развитие мировой юстиции в Липецкой области"</t>
  </si>
  <si>
    <t>0960000000</t>
  </si>
  <si>
    <t xml:space="preserve">      Подпрограмма "Развитие аппаратно-программного комплекса "Безопасный город" в Липецкой области"</t>
  </si>
  <si>
    <t>0970000000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</si>
  <si>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</si>
  <si>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</si>
  <si>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</si>
  <si>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1010000000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</si>
  <si>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</si>
  <si>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1020000000</t>
  </si>
  <si>
    <t xml:space="preserve">      Подпрограмма "Реализация государственной национальной политики в Липецкой области"</t>
  </si>
  <si>
    <t>1030000000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</si>
  <si>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</si>
  <si>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1100000000</t>
  </si>
  <si>
    <t xml:space="preserve">      Подпрограмма "Модернизация и развитие промышленности Липецкой области на 2014-2024 годы"</t>
  </si>
  <si>
    <t>1110000000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</si>
  <si>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2014-2024 годы"</t>
  </si>
  <si>
    <t>1120000000</t>
  </si>
  <si>
    <t xml:space="preserve">      Подпрограмма "Развитие инновационной деятельности в Липецкой области на 2014-2024 годы"</t>
  </si>
  <si>
    <t>1130000000</t>
  </si>
  <si>
    <t xml:space="preserve">      Подпрограмма "Развитие малого и среднего предпринимательства в Липецкой области на 2014-2024 годы"</t>
  </si>
  <si>
    <t>1140000000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</si>
  <si>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</si>
  <si>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1200000000</t>
  </si>
  <si>
    <t xml:space="preserve">      Подпрограмма "Энергосбережение и повышение энергетической эффективности"</t>
  </si>
  <si>
    <t>1210000000</t>
  </si>
  <si>
    <t xml:space="preserve">      Подпрограмма "Развитие и модернизация электроэнергетики"</t>
  </si>
  <si>
    <t>1220000000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</si>
  <si>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</si>
  <si>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</si>
  <si>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 на 2014 - 2024 годы"</t>
  </si>
  <si>
    <t>1310000000</t>
  </si>
  <si>
    <t xml:space="preserve">      Подпрограмма "Развитие отрасли животноводства, переработки и реализации продукции животноводства в Липецкой области на 2014-2024 годы"</t>
  </si>
  <si>
    <t>1320000000</t>
  </si>
  <si>
    <t xml:space="preserve">      Подпрограмма "Поддержка малых форм хозяйствования в Липецкой области на 2014-2024 годы"</t>
  </si>
  <si>
    <t>1330000000</t>
  </si>
  <si>
    <t xml:space="preserve">      Подпрограмма "Поддержка экономически значимых направлений развития сельского хозяйства Липецкой области на 2014-2024 годы"</t>
  </si>
  <si>
    <t>1340000000</t>
  </si>
  <si>
    <t xml:space="preserve">      Подпрограмма "Обеспечение эпизоотического и ветеринарно-санитарного благополучия на территории Липецкой области на 2014-2024 годы"</t>
  </si>
  <si>
    <t>1350000000</t>
  </si>
  <si>
    <t xml:space="preserve">      Подпрограмма "Развитие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2014-2024 годы"</t>
  </si>
  <si>
    <t>1360000000</t>
  </si>
  <si>
    <t xml:space="preserve">      Подпрограмма "Устойчивое развитие сельских территорий Липецкой области на 2014-2017 годы и на период до 2024 года"</t>
  </si>
  <si>
    <t>1370000000</t>
  </si>
  <si>
    <t xml:space="preserve">      Подпрограмма "Развитие торговли Липецкой области на 2014-2016 годы и на период до 2024 года"</t>
  </si>
  <si>
    <t>1380000000</t>
  </si>
  <si>
    <t xml:space="preserve">      Подпрограмма "Развитие комплексной системы защиты прав потребителей и качества товаров в Липецкой области на 2014-2024 годы"</t>
  </si>
  <si>
    <t>1390000000</t>
  </si>
  <si>
    <t xml:space="preserve">      Подпрограмма "Развитие мелиорации сельскохозяйственных земель Липецкой области на 2018 - 2024 годы"</t>
  </si>
  <si>
    <t>13А0000000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</si>
  <si>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</si>
  <si>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</si>
  <si>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 xml:space="preserve">      Подпрограмма "Развитие дорожного комплекса Липецкой области"</t>
  </si>
  <si>
    <t>1410000000</t>
  </si>
  <si>
    <t xml:space="preserve">      Подпрограмма "Развитие пассажирского транспорта общего пользования"</t>
  </si>
  <si>
    <t>1420000000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</si>
  <si>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</si>
  <si>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1500000000</t>
  </si>
  <si>
    <t xml:space="preserve">      Подпрограмма "Улучшение инвестиционного климата в Липецкой области"</t>
  </si>
  <si>
    <t>1510000000</t>
  </si>
  <si>
    <t xml:space="preserve">      Подпрограмма "Создание условий для эффективного функционирования особых экономических зон"</t>
  </si>
  <si>
    <t>1520000000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</si>
  <si>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</si>
  <si>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</si>
  <si>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  Подпрограмма "Охрана окружающей среды Липецкой области"</t>
  </si>
  <si>
    <t>1610000000</t>
  </si>
  <si>
    <t xml:space="preserve">      Подпрограмма "Обращение с отходами на территории Липецкой области"</t>
  </si>
  <si>
    <t>1620000000</t>
  </si>
  <si>
    <t xml:space="preserve">      Подпрограмма "Развитие водохозяйственного комплекса Липецкой области"</t>
  </si>
  <si>
    <t>1630000000</t>
  </si>
  <si>
    <t xml:space="preserve">      Подпрограмма "Развитие и использование минерально-сырьевой базы Липецкой области"</t>
  </si>
  <si>
    <t>1640000000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</si>
  <si>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</si>
  <si>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1650000000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</si>
  <si>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</si>
  <si>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</si>
  <si>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  Подпрограмма "Охрана, защита и воспроизводство лесов на территории Липецкой области в 2014-2024 годах"</t>
  </si>
  <si>
    <t>1710000000</t>
  </si>
  <si>
    <t xml:space="preserve">      Подпрограмма "Лесоразведение на землях иных категорий в 2014-2024 годах"</t>
  </si>
  <si>
    <t>1720000000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</si>
  <si>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</si>
  <si>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</si>
  <si>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</si>
  <si>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1810000000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</si>
  <si>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</si>
  <si>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1820000000</t>
  </si>
  <si>
    <t xml:space="preserve">      Подпрограмма "Формирование электронного правительства в Липецкой области"</t>
  </si>
  <si>
    <t>1830000000</t>
  </si>
  <si>
    <t xml:space="preserve">      Подпрограмма "Совершенствование системы управления областным имуществом и земельными участками"</t>
  </si>
  <si>
    <t>1840000000</t>
  </si>
  <si>
    <t xml:space="preserve">      Подпрограмма "Использование результатов космической деятельности в интересах социально-экономического развития Липецкой области"</t>
  </si>
  <si>
    <t>1850000000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</si>
  <si>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</si>
  <si>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</si>
  <si>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</si>
  <si>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1910000000</t>
  </si>
  <si>
    <t xml:space="preserve">      Подпрограмма "Управление государственным долгом Липецкой области"</t>
  </si>
  <si>
    <t>1920000000</t>
  </si>
  <si>
    <t xml:space="preserve">      Подпрограмма "Создание условий для повышения финансовой устойчивости местных бюджетов"</t>
  </si>
  <si>
    <t>1930000000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</si>
  <si>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</si>
  <si>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2000000000</t>
  </si>
  <si>
    <t xml:space="preserve">      Подпрограмма "Развитие благоустройства территорий муниципальных образований Липецкой области"</t>
  </si>
  <si>
    <t>2010000000</t>
  </si>
  <si>
    <t>Наименование программы</t>
  </si>
  <si>
    <t>Целевая статья</t>
  </si>
  <si>
    <t>Уточненные назначения в рублях</t>
  </si>
  <si>
    <t>Уточненные назначения на 2019 год              в тыс. руб.</t>
  </si>
  <si>
    <t>Процент исполнения</t>
  </si>
  <si>
    <t>Отклонение 2019 года от 2018 года</t>
  </si>
  <si>
    <t>Сведения об исполнении бюджета по государственным программам на 1 октября 2019 года в сравнении с планом  и соответствующим периодом прошлого года</t>
  </si>
  <si>
    <t>Кассовый расход на 1 октября 2019г в рублях</t>
  </si>
  <si>
    <t>Кассовый расход на 1 октября 2019 г            в тыс. руб.</t>
  </si>
  <si>
    <t>Кассовый расход на 1 октября 2018 г в  рублях</t>
  </si>
  <si>
    <t>Кассовый расход на 1 октября 2018 г в тыс. руб.</t>
  </si>
  <si>
    <t xml:space="preserve"> ГОСПРОГРАММЫ  - В С Е Г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</si>
</sst>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2">
    <xf numFmtId="0" fontId="0" fillId="0" borderId="0"/>
    <xf numFmtId="0" fontId="4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49">
    <xf numFmtId="0" fontId="0" fillId="0" borderId="0" xfId="0"/>
    <xf numFmtId="0" fontId="0" fillId="0" borderId="0" xfId="0" applyProtection="1">
      <protection locked="0"/>
    </xf>
    <xf numFmtId="0" fontId="1" fillId="0" borderId="1" xfId="2">
      <alignment wrapText="1"/>
    </xf>
    <xf numFmtId="0" fontId="1" fillId="0" borderId="1" xfId="3" applyNumberFormat="1" applyProtection="1"/>
    <xf numFmtId="0" fontId="1" fillId="0" borderId="1" xfId="38">
      <alignment horizontal="left" wrapText="1"/>
    </xf>
    <xf numFmtId="0" fontId="1" fillId="0" borderId="1" xfId="3" applyNumberFormat="1" applyFill="1" applyProtection="1"/>
    <xf numFmtId="0" fontId="1" fillId="0" borderId="1" xfId="38" applyNumberFormat="1" applyFill="1" applyProtection="1">
      <alignment horizontal="left" wrapText="1"/>
    </xf>
    <xf numFmtId="0" fontId="0" fillId="0" borderId="0" xfId="0" applyFill="1" applyProtection="1">
      <protection locked="0"/>
    </xf>
    <xf numFmtId="0" fontId="1" fillId="0" borderId="1" xfId="3" applyNumberFormat="1" applyAlignment="1" applyProtection="1">
      <alignment vertical="center"/>
    </xf>
    <xf numFmtId="1" fontId="1" fillId="0" borderId="4" xfId="32" applyNumberFormat="1" applyBorder="1" applyAlignment="1" applyProtection="1">
      <alignment horizontal="center" vertical="center" shrinkToFit="1"/>
    </xf>
    <xf numFmtId="0" fontId="5" fillId="0" borderId="1" xfId="5" applyNumberFormat="1" applyFont="1" applyAlignment="1" applyProtection="1">
      <alignment horizontal="center" wrapText="1"/>
    </xf>
    <xf numFmtId="0" fontId="1" fillId="0" borderId="1" xfId="38" applyNumberFormat="1" applyProtection="1">
      <alignment horizontal="left" wrapText="1"/>
    </xf>
    <xf numFmtId="0" fontId="1" fillId="0" borderId="1" xfId="38">
      <alignment horizontal="left" wrapText="1"/>
    </xf>
    <xf numFmtId="0" fontId="4" fillId="0" borderId="0" xfId="1" applyNumberFormat="1" applyProtection="1">
      <alignment horizontal="right"/>
    </xf>
    <xf numFmtId="0" fontId="4" fillId="0" borderId="0" xfId="1">
      <alignment horizontal="right"/>
    </xf>
    <xf numFmtId="0" fontId="1" fillId="0" borderId="1" xfId="2" applyNumberFormat="1" applyProtection="1">
      <alignment wrapText="1"/>
    </xf>
    <xf numFmtId="0" fontId="1" fillId="0" borderId="1" xfId="2">
      <alignment wrapText="1"/>
    </xf>
    <xf numFmtId="0" fontId="2" fillId="0" borderId="1" xfId="4" applyNumberFormat="1" applyProtection="1">
      <alignment horizontal="center" wrapText="1"/>
    </xf>
    <xf numFmtId="0" fontId="2" fillId="0" borderId="1" xfId="4">
      <alignment horizontal="center" wrapText="1"/>
    </xf>
    <xf numFmtId="0" fontId="2" fillId="0" borderId="1" xfId="5" applyNumberFormat="1" applyProtection="1">
      <alignment horizontal="center"/>
    </xf>
    <xf numFmtId="0" fontId="2" fillId="0" borderId="1" xfId="5">
      <alignment horizontal="center"/>
    </xf>
    <xf numFmtId="0" fontId="1" fillId="0" borderId="1" xfId="6" applyNumberFormat="1" applyProtection="1">
      <alignment horizontal="right"/>
    </xf>
    <xf numFmtId="0" fontId="1" fillId="0" borderId="1" xfId="6">
      <alignment horizontal="right"/>
    </xf>
    <xf numFmtId="0" fontId="8" fillId="0" borderId="3" xfId="7" applyNumberFormat="1" applyFont="1" applyFill="1" applyBorder="1" applyAlignment="1" applyProtection="1">
      <alignment horizontal="center" vertical="center" wrapText="1"/>
    </xf>
    <xf numFmtId="0" fontId="8" fillId="0" borderId="3" xfId="10" applyNumberFormat="1" applyFont="1" applyFill="1" applyBorder="1" applyAlignment="1" applyProtection="1">
      <alignment horizontal="center" vertical="center" wrapText="1"/>
    </xf>
    <xf numFmtId="0" fontId="8" fillId="0" borderId="3" xfId="20" applyNumberFormat="1" applyFont="1" applyFill="1" applyBorder="1" applyAlignment="1" applyProtection="1">
      <alignment horizontal="center" vertical="center" wrapText="1"/>
    </xf>
    <xf numFmtId="0" fontId="8" fillId="0" borderId="3" xfId="20" applyNumberFormat="1" applyFont="1" applyFill="1" applyBorder="1" applyProtection="1">
      <alignment horizontal="center" vertical="center" wrapText="1"/>
    </xf>
    <xf numFmtId="0" fontId="8" fillId="0" borderId="3" xfId="30" applyNumberFormat="1" applyFont="1" applyFill="1" applyBorder="1" applyAlignment="1" applyProtection="1">
      <alignment horizontal="center" vertical="center" wrapText="1"/>
    </xf>
    <xf numFmtId="0" fontId="8" fillId="0" borderId="3" xfId="30" applyNumberFormat="1" applyFont="1" applyFill="1" applyBorder="1" applyProtection="1">
      <alignment horizontal="center" vertical="center" wrapText="1"/>
    </xf>
    <xf numFmtId="49" fontId="7" fillId="0" borderId="3" xfId="10" applyNumberFormat="1" applyFont="1" applyFill="1" applyBorder="1" applyAlignment="1" applyProtection="1">
      <alignment horizontal="center" vertical="center" wrapText="1"/>
    </xf>
    <xf numFmtId="0" fontId="8" fillId="0" borderId="3" xfId="31" applyNumberFormat="1" applyFont="1" applyFill="1" applyBorder="1" applyAlignment="1" applyProtection="1">
      <alignment horizontal="center" vertical="center" wrapText="1"/>
    </xf>
    <xf numFmtId="0" fontId="3" fillId="0" borderId="4" xfId="31" applyNumberFormat="1" applyBorder="1" applyAlignment="1" applyProtection="1">
      <alignment vertical="center" wrapText="1"/>
    </xf>
    <xf numFmtId="4" fontId="3" fillId="0" borderId="4" xfId="33" applyNumberFormat="1" applyFill="1" applyBorder="1" applyAlignment="1" applyProtection="1">
      <alignment horizontal="right" vertical="center" shrinkToFit="1"/>
    </xf>
    <xf numFmtId="164" fontId="1" fillId="0" borderId="4" xfId="20" applyNumberFormat="1" applyFill="1" applyBorder="1" applyAlignment="1">
      <alignment horizontal="center" vertical="center" wrapText="1"/>
    </xf>
    <xf numFmtId="164" fontId="1" fillId="0" borderId="4" xfId="30" applyNumberFormat="1" applyFill="1" applyBorder="1" applyAlignment="1">
      <alignment horizontal="center" vertical="center" wrapText="1"/>
    </xf>
    <xf numFmtId="4" fontId="1" fillId="0" borderId="4" xfId="30" applyNumberForma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4" fontId="6" fillId="0" borderId="3" xfId="20" applyNumberFormat="1" applyFont="1" applyFill="1" applyBorder="1" applyAlignment="1">
      <alignment horizontal="center" vertical="center" wrapText="1"/>
    </xf>
    <xf numFmtId="164" fontId="6" fillId="0" borderId="3" xfId="20" applyNumberFormat="1" applyFont="1" applyFill="1" applyBorder="1" applyAlignment="1">
      <alignment horizontal="center" vertical="center" wrapText="1"/>
    </xf>
    <xf numFmtId="4" fontId="6" fillId="0" borderId="3" xfId="30" applyNumberFormat="1" applyFont="1" applyFill="1" applyBorder="1" applyAlignment="1">
      <alignment horizontal="center" vertical="center" wrapText="1"/>
    </xf>
    <xf numFmtId="164" fontId="6" fillId="0" borderId="3" xfId="30" applyNumberFormat="1" applyFont="1" applyFill="1" applyBorder="1" applyAlignment="1">
      <alignment horizontal="center" vertical="center" wrapText="1"/>
    </xf>
    <xf numFmtId="4" fontId="6" fillId="0" borderId="3" xfId="3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vertical="center"/>
      <protection locked="0"/>
    </xf>
    <xf numFmtId="0" fontId="6" fillId="0" borderId="3" xfId="31" applyNumberFormat="1" applyFont="1" applyBorder="1" applyAlignment="1" applyProtection="1">
      <alignment vertical="center" wrapText="1"/>
    </xf>
    <xf numFmtId="1" fontId="6" fillId="0" borderId="3" xfId="32" applyNumberFormat="1" applyFont="1" applyBorder="1" applyAlignment="1" applyProtection="1">
      <alignment horizontal="center" vertical="center" shrinkToFit="1"/>
    </xf>
    <xf numFmtId="4" fontId="6" fillId="0" borderId="3" xfId="33" applyNumberFormat="1" applyFont="1" applyFill="1" applyBorder="1" applyAlignment="1" applyProtection="1">
      <alignment horizontal="right" vertical="center" shrinkToFit="1"/>
    </xf>
    <xf numFmtId="4" fontId="6" fillId="0" borderId="3" xfId="51" applyNumberFormat="1" applyFont="1" applyFill="1" applyBorder="1" applyAlignment="1" applyProtection="1">
      <alignment horizontal="right" vertical="center" shrinkToFit="1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3" xfId="0" applyFont="1" applyBorder="1" applyProtection="1">
      <protection locked="0"/>
    </xf>
  </cellXfs>
  <cellStyles count="52">
    <cellStyle name="br" xfId="41"/>
    <cellStyle name="col" xfId="40"/>
    <cellStyle name="dtrow" xfId="1"/>
    <cellStyle name="style0" xfId="42"/>
    <cellStyle name="td" xfId="43"/>
    <cellStyle name="tr" xfId="39"/>
    <cellStyle name="xl21" xfId="44"/>
    <cellStyle name="xl22" xfId="7"/>
    <cellStyle name="xl23" xfId="45"/>
    <cellStyle name="xl24" xfId="3"/>
    <cellStyle name="xl25" xfId="8"/>
    <cellStyle name="xl26" xfId="32"/>
    <cellStyle name="xl27" xfId="9"/>
    <cellStyle name="xl28" xfId="10"/>
    <cellStyle name="xl29" xfId="11"/>
    <cellStyle name="xl30" xfId="12"/>
    <cellStyle name="xl31" xfId="13"/>
    <cellStyle name="xl32" xfId="14"/>
    <cellStyle name="xl33" xfId="46"/>
    <cellStyle name="xl34" xfId="15"/>
    <cellStyle name="xl35" xfId="16"/>
    <cellStyle name="xl36" xfId="17"/>
    <cellStyle name="xl37" xfId="18"/>
    <cellStyle name="xl38" xfId="35"/>
    <cellStyle name="xl39" xfId="19"/>
    <cellStyle name="xl40" xfId="47"/>
    <cellStyle name="xl41" xfId="36"/>
    <cellStyle name="xl42" xfId="2"/>
    <cellStyle name="xl43" xfId="20"/>
    <cellStyle name="xl44" xfId="21"/>
    <cellStyle name="xl45" xfId="22"/>
    <cellStyle name="xl46" xfId="23"/>
    <cellStyle name="xl47" xfId="24"/>
    <cellStyle name="xl48" xfId="25"/>
    <cellStyle name="xl49" xfId="26"/>
    <cellStyle name="xl50" xfId="27"/>
    <cellStyle name="xl51" xfId="28"/>
    <cellStyle name="xl52" xfId="29"/>
    <cellStyle name="xl53" xfId="30"/>
    <cellStyle name="xl54" xfId="38"/>
    <cellStyle name="xl55" xfId="48"/>
    <cellStyle name="xl56" xfId="37"/>
    <cellStyle name="xl57" xfId="4"/>
    <cellStyle name="xl58" xfId="5"/>
    <cellStyle name="xl59" xfId="6"/>
    <cellStyle name="xl60" xfId="49"/>
    <cellStyle name="xl61" xfId="31"/>
    <cellStyle name="xl62" xfId="50"/>
    <cellStyle name="xl63" xfId="51"/>
    <cellStyle name="xl64" xfId="33"/>
    <cellStyle name="xl65" xfId="3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showGridLines="0" tabSelected="1" zoomScaleNormal="100" zoomScaleSheetLayoutView="100" workbookViewId="0">
      <pane ySplit="7" topLeftCell="A8" activePane="bottomLeft" state="frozen"/>
      <selection pane="bottomLeft" activeCell="A7" sqref="A7"/>
    </sheetView>
  </sheetViews>
  <sheetFormatPr defaultRowHeight="14.4" outlineLevelRow="1" x14ac:dyDescent="0.3"/>
  <cols>
    <col min="1" max="1" width="38.88671875" style="1" customWidth="1"/>
    <col min="2" max="2" width="15.33203125" style="1" customWidth="1"/>
    <col min="3" max="3" width="17.88671875" style="7" hidden="1" customWidth="1"/>
    <col min="4" max="4" width="17.21875" style="7" customWidth="1"/>
    <col min="5" max="5" width="18.109375" style="7" hidden="1" customWidth="1"/>
    <col min="6" max="6" width="16.44140625" style="7" customWidth="1"/>
    <col min="7" max="7" width="14.33203125" style="7" customWidth="1"/>
    <col min="8" max="8" width="18.77734375" style="1" hidden="1" customWidth="1"/>
    <col min="9" max="9" width="16.33203125" style="1" customWidth="1"/>
    <col min="10" max="10" width="15.77734375" style="1" customWidth="1"/>
    <col min="11" max="16384" width="8.88671875" style="1"/>
  </cols>
  <sheetData>
    <row r="1" spans="1:10" ht="6.6" customHeight="1" x14ac:dyDescent="0.3">
      <c r="A1" s="13"/>
      <c r="B1" s="14"/>
      <c r="C1" s="14"/>
      <c r="D1" s="14"/>
      <c r="E1" s="14"/>
      <c r="F1" s="14"/>
      <c r="G1" s="14"/>
      <c r="H1" s="14"/>
      <c r="I1" s="14"/>
    </row>
    <row r="2" spans="1:10" hidden="1" x14ac:dyDescent="0.3">
      <c r="A2" s="15"/>
      <c r="B2" s="16"/>
      <c r="C2" s="16"/>
      <c r="D2" s="2"/>
      <c r="E2" s="5"/>
      <c r="F2" s="5"/>
      <c r="G2" s="5"/>
      <c r="H2" s="3"/>
    </row>
    <row r="3" spans="1:10" ht="33" customHeight="1" x14ac:dyDescent="0.3">
      <c r="A3" s="10" t="s">
        <v>216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8.600000000000001" customHeight="1" x14ac:dyDescent="0.3">
      <c r="A4" s="17"/>
      <c r="B4" s="18"/>
      <c r="C4" s="18"/>
      <c r="D4" s="18"/>
      <c r="E4" s="18"/>
      <c r="F4" s="18"/>
      <c r="G4" s="18"/>
      <c r="H4" s="3"/>
    </row>
    <row r="5" spans="1:10" ht="15.6" hidden="1" customHeight="1" x14ac:dyDescent="0.3">
      <c r="A5" s="19"/>
      <c r="B5" s="20"/>
      <c r="C5" s="20"/>
      <c r="D5" s="20"/>
      <c r="E5" s="20"/>
      <c r="F5" s="20"/>
      <c r="G5" s="20"/>
      <c r="H5" s="3"/>
    </row>
    <row r="6" spans="1:10" ht="12.6" hidden="1" customHeight="1" x14ac:dyDescent="0.3">
      <c r="A6" s="21"/>
      <c r="B6" s="22"/>
      <c r="C6" s="22"/>
      <c r="D6" s="22"/>
      <c r="E6" s="22"/>
      <c r="F6" s="22"/>
      <c r="G6" s="22"/>
      <c r="H6" s="3"/>
    </row>
    <row r="7" spans="1:10" ht="66.599999999999994" customHeight="1" x14ac:dyDescent="0.3">
      <c r="A7" s="23" t="s">
        <v>210</v>
      </c>
      <c r="B7" s="24" t="s">
        <v>211</v>
      </c>
      <c r="C7" s="25" t="s">
        <v>212</v>
      </c>
      <c r="D7" s="26" t="s">
        <v>213</v>
      </c>
      <c r="E7" s="27" t="s">
        <v>217</v>
      </c>
      <c r="F7" s="28" t="s">
        <v>218</v>
      </c>
      <c r="G7" s="27" t="s">
        <v>214</v>
      </c>
      <c r="H7" s="28" t="s">
        <v>219</v>
      </c>
      <c r="I7" s="28" t="s">
        <v>220</v>
      </c>
      <c r="J7" s="29" t="s">
        <v>215</v>
      </c>
    </row>
    <row r="8" spans="1:10" ht="35.4" customHeight="1" x14ac:dyDescent="0.3">
      <c r="A8" s="30" t="s">
        <v>221</v>
      </c>
      <c r="B8" s="30"/>
      <c r="C8" s="37">
        <v>67771111866.720001</v>
      </c>
      <c r="D8" s="38">
        <f>C8/1000</f>
        <v>67771111.866720006</v>
      </c>
      <c r="E8" s="39">
        <v>44277538900.529999</v>
      </c>
      <c r="F8" s="40">
        <f>E8/1000</f>
        <v>44277538.900529996</v>
      </c>
      <c r="G8" s="39">
        <f>F8/D8*100</f>
        <v>65.333941971628079</v>
      </c>
      <c r="H8" s="41">
        <v>32630525264.610001</v>
      </c>
      <c r="I8" s="42">
        <f>H8/1000</f>
        <v>32630525.26461</v>
      </c>
      <c r="J8" s="42">
        <f>F8-I8</f>
        <v>11647013.635919996</v>
      </c>
    </row>
    <row r="9" spans="1:10" ht="78" x14ac:dyDescent="0.3">
      <c r="A9" s="43" t="s">
        <v>0</v>
      </c>
      <c r="B9" s="44" t="s">
        <v>1</v>
      </c>
      <c r="C9" s="45">
        <v>10202674152.1</v>
      </c>
      <c r="D9" s="38">
        <f t="shared" ref="D9:D72" si="0">C9/1000</f>
        <v>10202674.152100001</v>
      </c>
      <c r="E9" s="45">
        <v>6950984259.46</v>
      </c>
      <c r="F9" s="40">
        <f t="shared" ref="F9:F72" si="1">E9/1000</f>
        <v>6950984.2594600003</v>
      </c>
      <c r="G9" s="39">
        <f t="shared" ref="G9:G72" si="2">F9/D9*100</f>
        <v>68.12904299241282</v>
      </c>
      <c r="H9" s="46">
        <v>6011540090.5100002</v>
      </c>
      <c r="I9" s="42">
        <f t="shared" ref="I9:I72" si="3">H9/1000</f>
        <v>6011540.0905100005</v>
      </c>
      <c r="J9" s="42">
        <f t="shared" ref="J9:J72" si="4">F9-I9</f>
        <v>939444.16894999985</v>
      </c>
    </row>
    <row r="10" spans="1:10" ht="46.8" hidden="1" outlineLevel="1" x14ac:dyDescent="0.3">
      <c r="A10" s="43" t="s">
        <v>2</v>
      </c>
      <c r="B10" s="44" t="s">
        <v>3</v>
      </c>
      <c r="C10" s="45">
        <v>3643125841</v>
      </c>
      <c r="D10" s="38">
        <f t="shared" si="0"/>
        <v>3643125.841</v>
      </c>
      <c r="E10" s="45">
        <v>2578957981.3000002</v>
      </c>
      <c r="F10" s="40">
        <f t="shared" si="1"/>
        <v>2578957.9813000001</v>
      </c>
      <c r="G10" s="39">
        <f t="shared" si="2"/>
        <v>70.789703508899464</v>
      </c>
      <c r="H10" s="46">
        <v>2470836013.7600002</v>
      </c>
      <c r="I10" s="42">
        <f t="shared" si="3"/>
        <v>2470836.01376</v>
      </c>
      <c r="J10" s="42">
        <f t="shared" si="4"/>
        <v>108121.9675400001</v>
      </c>
    </row>
    <row r="11" spans="1:10" ht="78" hidden="1" outlineLevel="1" x14ac:dyDescent="0.3">
      <c r="A11" s="43" t="s">
        <v>4</v>
      </c>
      <c r="B11" s="44" t="s">
        <v>5</v>
      </c>
      <c r="C11" s="45">
        <v>1982309100</v>
      </c>
      <c r="D11" s="38">
        <f t="shared" si="0"/>
        <v>1982309.1</v>
      </c>
      <c r="E11" s="45">
        <v>1352461184</v>
      </c>
      <c r="F11" s="40">
        <f t="shared" si="1"/>
        <v>1352461.1839999999</v>
      </c>
      <c r="G11" s="39">
        <f t="shared" si="2"/>
        <v>68.226553770045243</v>
      </c>
      <c r="H11" s="46">
        <v>1234738054.28</v>
      </c>
      <c r="I11" s="42">
        <f t="shared" si="3"/>
        <v>1234738.05428</v>
      </c>
      <c r="J11" s="42">
        <f t="shared" si="4"/>
        <v>117723.12971999985</v>
      </c>
    </row>
    <row r="12" spans="1:10" ht="140.4" hidden="1" outlineLevel="1" x14ac:dyDescent="0.3">
      <c r="A12" s="43" t="s">
        <v>6</v>
      </c>
      <c r="B12" s="44" t="s">
        <v>7</v>
      </c>
      <c r="C12" s="45">
        <v>83597000</v>
      </c>
      <c r="D12" s="38">
        <f t="shared" si="0"/>
        <v>83597</v>
      </c>
      <c r="E12" s="45">
        <v>43582223.700000003</v>
      </c>
      <c r="F12" s="40">
        <f t="shared" si="1"/>
        <v>43582.223700000002</v>
      </c>
      <c r="G12" s="39">
        <f t="shared" si="2"/>
        <v>52.13371735827841</v>
      </c>
      <c r="H12" s="46">
        <v>14676808.26</v>
      </c>
      <c r="I12" s="42">
        <f t="shared" si="3"/>
        <v>14676.80826</v>
      </c>
      <c r="J12" s="42">
        <f t="shared" si="4"/>
        <v>28905.415440000004</v>
      </c>
    </row>
    <row r="13" spans="1:10" ht="46.8" hidden="1" outlineLevel="1" x14ac:dyDescent="0.3">
      <c r="A13" s="43" t="s">
        <v>8</v>
      </c>
      <c r="B13" s="44" t="s">
        <v>9</v>
      </c>
      <c r="C13" s="45">
        <v>3427635280</v>
      </c>
      <c r="D13" s="38">
        <f t="shared" si="0"/>
        <v>3427635.28</v>
      </c>
      <c r="E13" s="45">
        <v>2448314407.0500002</v>
      </c>
      <c r="F13" s="40">
        <f t="shared" si="1"/>
        <v>2448314.40705</v>
      </c>
      <c r="G13" s="39">
        <f t="shared" si="2"/>
        <v>71.428673328686244</v>
      </c>
      <c r="H13" s="46">
        <v>1887168177.46</v>
      </c>
      <c r="I13" s="42">
        <f t="shared" si="3"/>
        <v>1887168.1774600002</v>
      </c>
      <c r="J13" s="42">
        <f t="shared" si="4"/>
        <v>561146.22958999989</v>
      </c>
    </row>
    <row r="14" spans="1:10" ht="62.4" hidden="1" outlineLevel="1" x14ac:dyDescent="0.3">
      <c r="A14" s="43" t="s">
        <v>10</v>
      </c>
      <c r="B14" s="44" t="s">
        <v>11</v>
      </c>
      <c r="C14" s="45">
        <v>475963450</v>
      </c>
      <c r="D14" s="38">
        <f t="shared" si="0"/>
        <v>475963.45</v>
      </c>
      <c r="E14" s="45">
        <v>104146088</v>
      </c>
      <c r="F14" s="40">
        <f t="shared" si="1"/>
        <v>104146.088</v>
      </c>
      <c r="G14" s="39">
        <f t="shared" si="2"/>
        <v>21.881110408792946</v>
      </c>
      <c r="H14" s="46">
        <v>66115843.310000002</v>
      </c>
      <c r="I14" s="42">
        <f t="shared" si="3"/>
        <v>66115.843309999997</v>
      </c>
      <c r="J14" s="42">
        <f t="shared" si="4"/>
        <v>38030.244690000007</v>
      </c>
    </row>
    <row r="15" spans="1:10" ht="15.6" hidden="1" outlineLevel="1" x14ac:dyDescent="0.3">
      <c r="A15" s="43" t="s">
        <v>12</v>
      </c>
      <c r="B15" s="44" t="s">
        <v>13</v>
      </c>
      <c r="C15" s="45">
        <v>60486384</v>
      </c>
      <c r="D15" s="38">
        <f t="shared" si="0"/>
        <v>60486.383999999998</v>
      </c>
      <c r="E15" s="45">
        <v>40952298.909999996</v>
      </c>
      <c r="F15" s="40">
        <f t="shared" si="1"/>
        <v>40952.298909999998</v>
      </c>
      <c r="G15" s="39">
        <f t="shared" si="2"/>
        <v>67.704987803536071</v>
      </c>
      <c r="H15" s="46">
        <v>38711644.729999997</v>
      </c>
      <c r="I15" s="42">
        <f t="shared" si="3"/>
        <v>38711.64473</v>
      </c>
      <c r="J15" s="42">
        <f t="shared" si="4"/>
        <v>2240.6541799999977</v>
      </c>
    </row>
    <row r="16" spans="1:10" ht="31.2" hidden="1" outlineLevel="1" x14ac:dyDescent="0.3">
      <c r="A16" s="43" t="s">
        <v>14</v>
      </c>
      <c r="B16" s="44" t="s">
        <v>15</v>
      </c>
      <c r="C16" s="45">
        <v>477345600</v>
      </c>
      <c r="D16" s="38">
        <f t="shared" si="0"/>
        <v>477345.6</v>
      </c>
      <c r="E16" s="45">
        <v>348294862.87</v>
      </c>
      <c r="F16" s="40">
        <f t="shared" si="1"/>
        <v>348294.86287000001</v>
      </c>
      <c r="G16" s="39">
        <f t="shared" si="2"/>
        <v>72.964925804281009</v>
      </c>
      <c r="H16" s="46">
        <v>299293548.70999998</v>
      </c>
      <c r="I16" s="42">
        <f t="shared" si="3"/>
        <v>299293.54871</v>
      </c>
      <c r="J16" s="42">
        <f t="shared" si="4"/>
        <v>49001.314160000009</v>
      </c>
    </row>
    <row r="17" spans="1:10" ht="62.4" hidden="1" outlineLevel="1" x14ac:dyDescent="0.3">
      <c r="A17" s="43" t="s">
        <v>16</v>
      </c>
      <c r="B17" s="44" t="s">
        <v>17</v>
      </c>
      <c r="C17" s="45">
        <v>52211497.100000001</v>
      </c>
      <c r="D17" s="38">
        <f t="shared" si="0"/>
        <v>52211.497100000001</v>
      </c>
      <c r="E17" s="45">
        <v>34275213.630000003</v>
      </c>
      <c r="F17" s="40">
        <f t="shared" si="1"/>
        <v>34275.213630000006</v>
      </c>
      <c r="G17" s="39">
        <f t="shared" si="2"/>
        <v>65.646870007104255</v>
      </c>
      <c r="H17" s="47"/>
      <c r="I17" s="42">
        <f t="shared" si="3"/>
        <v>0</v>
      </c>
      <c r="J17" s="42">
        <f t="shared" si="4"/>
        <v>34275.213630000006</v>
      </c>
    </row>
    <row r="18" spans="1:10" ht="62.4" collapsed="1" x14ac:dyDescent="0.3">
      <c r="A18" s="43" t="s">
        <v>18</v>
      </c>
      <c r="B18" s="44" t="s">
        <v>19</v>
      </c>
      <c r="C18" s="45">
        <v>567620208.95000005</v>
      </c>
      <c r="D18" s="38">
        <f t="shared" si="0"/>
        <v>567620.20895</v>
      </c>
      <c r="E18" s="45">
        <v>375160915.02999997</v>
      </c>
      <c r="F18" s="40">
        <f t="shared" si="1"/>
        <v>375160.91502999997</v>
      </c>
      <c r="G18" s="39">
        <f t="shared" si="2"/>
        <v>66.093650140466863</v>
      </c>
      <c r="H18" s="46">
        <v>279368292</v>
      </c>
      <c r="I18" s="42">
        <f t="shared" si="3"/>
        <v>279368.29200000002</v>
      </c>
      <c r="J18" s="42">
        <f t="shared" si="4"/>
        <v>95792.623029999959</v>
      </c>
    </row>
    <row r="19" spans="1:10" ht="46.8" hidden="1" outlineLevel="1" x14ac:dyDescent="0.3">
      <c r="A19" s="43" t="s">
        <v>20</v>
      </c>
      <c r="B19" s="44" t="s">
        <v>21</v>
      </c>
      <c r="C19" s="45">
        <v>513209308.94999999</v>
      </c>
      <c r="D19" s="38">
        <f t="shared" si="0"/>
        <v>513209.30894999998</v>
      </c>
      <c r="E19" s="45">
        <v>336026352.56999999</v>
      </c>
      <c r="F19" s="40">
        <f t="shared" si="1"/>
        <v>336026.35256999999</v>
      </c>
      <c r="G19" s="39">
        <f t="shared" si="2"/>
        <v>65.475498341503737</v>
      </c>
      <c r="H19" s="46">
        <v>244657483.97999999</v>
      </c>
      <c r="I19" s="42">
        <f t="shared" si="3"/>
        <v>244657.48397999999</v>
      </c>
      <c r="J19" s="42">
        <f t="shared" si="4"/>
        <v>91368.868589999998</v>
      </c>
    </row>
    <row r="20" spans="1:10" ht="46.8" hidden="1" outlineLevel="1" x14ac:dyDescent="0.3">
      <c r="A20" s="43" t="s">
        <v>22</v>
      </c>
      <c r="B20" s="44" t="s">
        <v>23</v>
      </c>
      <c r="C20" s="45">
        <v>3009400</v>
      </c>
      <c r="D20" s="38">
        <f t="shared" si="0"/>
        <v>3009.4</v>
      </c>
      <c r="E20" s="45">
        <v>1488803.27</v>
      </c>
      <c r="F20" s="40">
        <f t="shared" si="1"/>
        <v>1488.8032700000001</v>
      </c>
      <c r="G20" s="39">
        <f t="shared" si="2"/>
        <v>49.471764139031038</v>
      </c>
      <c r="H20" s="46">
        <v>711462.6</v>
      </c>
      <c r="I20" s="42">
        <f t="shared" si="3"/>
        <v>711.46259999999995</v>
      </c>
      <c r="J20" s="42">
        <f t="shared" si="4"/>
        <v>777.34067000000016</v>
      </c>
    </row>
    <row r="21" spans="1:10" ht="78" hidden="1" outlineLevel="1" x14ac:dyDescent="0.3">
      <c r="A21" s="43" t="s">
        <v>24</v>
      </c>
      <c r="B21" s="44" t="s">
        <v>25</v>
      </c>
      <c r="C21" s="45">
        <v>39400000</v>
      </c>
      <c r="D21" s="38">
        <f t="shared" si="0"/>
        <v>39400</v>
      </c>
      <c r="E21" s="45">
        <v>25982845.190000001</v>
      </c>
      <c r="F21" s="40">
        <f t="shared" si="1"/>
        <v>25982.84519</v>
      </c>
      <c r="G21" s="39">
        <f t="shared" si="2"/>
        <v>65.946307588832482</v>
      </c>
      <c r="H21" s="46">
        <v>25246940.25</v>
      </c>
      <c r="I21" s="42">
        <f t="shared" si="3"/>
        <v>25246.94025</v>
      </c>
      <c r="J21" s="42">
        <f t="shared" si="4"/>
        <v>735.90494000000035</v>
      </c>
    </row>
    <row r="22" spans="1:10" ht="31.2" hidden="1" outlineLevel="1" x14ac:dyDescent="0.3">
      <c r="A22" s="43" t="s">
        <v>26</v>
      </c>
      <c r="B22" s="44" t="s">
        <v>27</v>
      </c>
      <c r="C22" s="45">
        <v>12001500</v>
      </c>
      <c r="D22" s="38">
        <f t="shared" si="0"/>
        <v>12001.5</v>
      </c>
      <c r="E22" s="45">
        <v>11662914</v>
      </c>
      <c r="F22" s="40">
        <f t="shared" si="1"/>
        <v>11662.914000000001</v>
      </c>
      <c r="G22" s="39">
        <f t="shared" si="2"/>
        <v>97.178802649668796</v>
      </c>
      <c r="H22" s="46">
        <v>8752405.1699999999</v>
      </c>
      <c r="I22" s="42">
        <f t="shared" si="3"/>
        <v>8752.40517</v>
      </c>
      <c r="J22" s="42">
        <f t="shared" si="4"/>
        <v>2910.5088300000007</v>
      </c>
    </row>
    <row r="23" spans="1:10" ht="46.8" collapsed="1" x14ac:dyDescent="0.3">
      <c r="A23" s="43" t="s">
        <v>28</v>
      </c>
      <c r="B23" s="44" t="s">
        <v>29</v>
      </c>
      <c r="C23" s="45">
        <v>12346249148.299999</v>
      </c>
      <c r="D23" s="38">
        <f t="shared" si="0"/>
        <v>12346249.1483</v>
      </c>
      <c r="E23" s="45">
        <v>7999880209.8299999</v>
      </c>
      <c r="F23" s="40">
        <f t="shared" si="1"/>
        <v>7999880.2098300001</v>
      </c>
      <c r="G23" s="39">
        <f t="shared" si="2"/>
        <v>64.796037353025014</v>
      </c>
      <c r="H23" s="46">
        <v>3122193159.04</v>
      </c>
      <c r="I23" s="42">
        <f t="shared" si="3"/>
        <v>3122193.1590399998</v>
      </c>
      <c r="J23" s="42">
        <f t="shared" si="4"/>
        <v>4877687.0507900007</v>
      </c>
    </row>
    <row r="24" spans="1:10" ht="78" hidden="1" outlineLevel="1" x14ac:dyDescent="0.3">
      <c r="A24" s="43" t="s">
        <v>30</v>
      </c>
      <c r="B24" s="44" t="s">
        <v>31</v>
      </c>
      <c r="C24" s="45">
        <v>6414340882.9099998</v>
      </c>
      <c r="D24" s="38">
        <f t="shared" si="0"/>
        <v>6414340.8829100002</v>
      </c>
      <c r="E24" s="45">
        <v>4541018355.3599997</v>
      </c>
      <c r="F24" s="40">
        <f t="shared" si="1"/>
        <v>4541018.3553599995</v>
      </c>
      <c r="G24" s="39">
        <f t="shared" si="2"/>
        <v>70.794777487720168</v>
      </c>
      <c r="H24" s="46">
        <v>373742989.19</v>
      </c>
      <c r="I24" s="42">
        <f t="shared" si="3"/>
        <v>373742.98918999999</v>
      </c>
      <c r="J24" s="42">
        <f t="shared" si="4"/>
        <v>4167275.3661699994</v>
      </c>
    </row>
    <row r="25" spans="1:10" ht="109.2" hidden="1" outlineLevel="1" x14ac:dyDescent="0.3">
      <c r="A25" s="43" t="s">
        <v>32</v>
      </c>
      <c r="B25" s="44" t="s">
        <v>33</v>
      </c>
      <c r="C25" s="45">
        <v>3717585369.5599999</v>
      </c>
      <c r="D25" s="38">
        <f t="shared" si="0"/>
        <v>3717585.36956</v>
      </c>
      <c r="E25" s="45">
        <v>2008233298.9000001</v>
      </c>
      <c r="F25" s="40">
        <f t="shared" si="1"/>
        <v>2008233.2989000001</v>
      </c>
      <c r="G25" s="39">
        <f t="shared" si="2"/>
        <v>54.019830058070383</v>
      </c>
      <c r="H25" s="46">
        <v>1597400640.8800001</v>
      </c>
      <c r="I25" s="42">
        <f t="shared" si="3"/>
        <v>1597400.6408800001</v>
      </c>
      <c r="J25" s="42">
        <f t="shared" si="4"/>
        <v>410832.65801999997</v>
      </c>
    </row>
    <row r="26" spans="1:10" ht="31.2" hidden="1" outlineLevel="1" x14ac:dyDescent="0.3">
      <c r="A26" s="43" t="s">
        <v>34</v>
      </c>
      <c r="B26" s="44" t="s">
        <v>35</v>
      </c>
      <c r="C26" s="45">
        <v>495379960.74000001</v>
      </c>
      <c r="D26" s="38">
        <f t="shared" si="0"/>
        <v>495379.96074000001</v>
      </c>
      <c r="E26" s="45">
        <v>236068816.13999999</v>
      </c>
      <c r="F26" s="40">
        <f t="shared" si="1"/>
        <v>236068.81613999998</v>
      </c>
      <c r="G26" s="39">
        <f t="shared" si="2"/>
        <v>47.654090768500147</v>
      </c>
      <c r="H26" s="46">
        <v>112645279.42</v>
      </c>
      <c r="I26" s="42">
        <f t="shared" si="3"/>
        <v>112645.27942000001</v>
      </c>
      <c r="J26" s="42">
        <f t="shared" si="4"/>
        <v>123423.53671999997</v>
      </c>
    </row>
    <row r="27" spans="1:10" ht="62.4" hidden="1" outlineLevel="1" x14ac:dyDescent="0.3">
      <c r="A27" s="43" t="s">
        <v>36</v>
      </c>
      <c r="B27" s="44" t="s">
        <v>37</v>
      </c>
      <c r="C27" s="45">
        <v>278829804.62</v>
      </c>
      <c r="D27" s="38">
        <f t="shared" si="0"/>
        <v>278829.80462000001</v>
      </c>
      <c r="E27" s="45">
        <v>188795140.16</v>
      </c>
      <c r="F27" s="40">
        <f t="shared" si="1"/>
        <v>188795.14016000001</v>
      </c>
      <c r="G27" s="39">
        <f t="shared" si="2"/>
        <v>67.709813309698831</v>
      </c>
      <c r="H27" s="46">
        <v>163669704.97</v>
      </c>
      <c r="I27" s="42">
        <f t="shared" si="3"/>
        <v>163669.70496999999</v>
      </c>
      <c r="J27" s="42">
        <f t="shared" si="4"/>
        <v>25125.435190000018</v>
      </c>
    </row>
    <row r="28" spans="1:10" ht="62.4" hidden="1" outlineLevel="1" x14ac:dyDescent="0.3">
      <c r="A28" s="43" t="s">
        <v>38</v>
      </c>
      <c r="B28" s="44" t="s">
        <v>39</v>
      </c>
      <c r="C28" s="45">
        <v>207777969.36000001</v>
      </c>
      <c r="D28" s="38">
        <f t="shared" si="0"/>
        <v>207777.96936000002</v>
      </c>
      <c r="E28" s="45">
        <v>148496468.71000001</v>
      </c>
      <c r="F28" s="40">
        <f t="shared" si="1"/>
        <v>148496.46871000002</v>
      </c>
      <c r="G28" s="39">
        <f t="shared" si="2"/>
        <v>71.468822785880747</v>
      </c>
      <c r="H28" s="46">
        <v>111071851.15000001</v>
      </c>
      <c r="I28" s="42">
        <f t="shared" si="3"/>
        <v>111071.85115</v>
      </c>
      <c r="J28" s="42">
        <f t="shared" si="4"/>
        <v>37424.617560000013</v>
      </c>
    </row>
    <row r="29" spans="1:10" ht="46.8" hidden="1" outlineLevel="1" x14ac:dyDescent="0.3">
      <c r="A29" s="43" t="s">
        <v>40</v>
      </c>
      <c r="B29" s="44" t="s">
        <v>41</v>
      </c>
      <c r="C29" s="45">
        <v>315045761.11000001</v>
      </c>
      <c r="D29" s="38">
        <f t="shared" si="0"/>
        <v>315045.76111000002</v>
      </c>
      <c r="E29" s="45">
        <v>143944215.63</v>
      </c>
      <c r="F29" s="40">
        <f t="shared" si="1"/>
        <v>143944.21562999999</v>
      </c>
      <c r="G29" s="39">
        <f t="shared" si="2"/>
        <v>45.689938859307823</v>
      </c>
      <c r="H29" s="46">
        <v>116225026.19</v>
      </c>
      <c r="I29" s="42">
        <f t="shared" si="3"/>
        <v>116225.02619</v>
      </c>
      <c r="J29" s="42">
        <f t="shared" si="4"/>
        <v>27719.189439999987</v>
      </c>
    </row>
    <row r="30" spans="1:10" ht="62.4" hidden="1" outlineLevel="1" x14ac:dyDescent="0.3">
      <c r="A30" s="43" t="s">
        <v>42</v>
      </c>
      <c r="B30" s="44" t="s">
        <v>43</v>
      </c>
      <c r="C30" s="45">
        <v>752909400</v>
      </c>
      <c r="D30" s="38">
        <f t="shared" si="0"/>
        <v>752909.4</v>
      </c>
      <c r="E30" s="45">
        <v>658400272.29999995</v>
      </c>
      <c r="F30" s="40">
        <f t="shared" si="1"/>
        <v>658400.27229999995</v>
      </c>
      <c r="G30" s="39">
        <f t="shared" si="2"/>
        <v>87.447476721634757</v>
      </c>
      <c r="H30" s="46">
        <v>615416247.5</v>
      </c>
      <c r="I30" s="42">
        <f t="shared" si="3"/>
        <v>615416.24750000006</v>
      </c>
      <c r="J30" s="42">
        <f t="shared" si="4"/>
        <v>42984.024799999897</v>
      </c>
    </row>
    <row r="31" spans="1:10" ht="31.2" hidden="1" outlineLevel="1" x14ac:dyDescent="0.3">
      <c r="A31" s="43" t="s">
        <v>44</v>
      </c>
      <c r="B31" s="44" t="s">
        <v>45</v>
      </c>
      <c r="C31" s="45">
        <v>164380000</v>
      </c>
      <c r="D31" s="38">
        <f t="shared" si="0"/>
        <v>164380</v>
      </c>
      <c r="E31" s="45">
        <v>74923642.629999995</v>
      </c>
      <c r="F31" s="40">
        <f t="shared" si="1"/>
        <v>74923.642630000002</v>
      </c>
      <c r="G31" s="39">
        <f t="shared" si="2"/>
        <v>45.579536823214504</v>
      </c>
      <c r="H31" s="46">
        <v>32021419.739999998</v>
      </c>
      <c r="I31" s="42">
        <f t="shared" si="3"/>
        <v>32021.419739999998</v>
      </c>
      <c r="J31" s="42">
        <f t="shared" si="4"/>
        <v>42902.222890000005</v>
      </c>
    </row>
    <row r="32" spans="1:10" ht="62.4" collapsed="1" x14ac:dyDescent="0.3">
      <c r="A32" s="43" t="s">
        <v>46</v>
      </c>
      <c r="B32" s="44" t="s">
        <v>47</v>
      </c>
      <c r="C32" s="45">
        <v>904292763.65999997</v>
      </c>
      <c r="D32" s="38">
        <f t="shared" si="0"/>
        <v>904292.76365999994</v>
      </c>
      <c r="E32" s="45">
        <v>497666432.63</v>
      </c>
      <c r="F32" s="40">
        <f t="shared" si="1"/>
        <v>497666.43263</v>
      </c>
      <c r="G32" s="39">
        <f t="shared" si="2"/>
        <v>55.033773643810214</v>
      </c>
      <c r="H32" s="46">
        <v>524154312.54000002</v>
      </c>
      <c r="I32" s="42">
        <f t="shared" si="3"/>
        <v>524154.31254000001</v>
      </c>
      <c r="J32" s="42">
        <f t="shared" si="4"/>
        <v>-26487.879910000018</v>
      </c>
    </row>
    <row r="33" spans="1:10" ht="46.8" hidden="1" outlineLevel="1" x14ac:dyDescent="0.3">
      <c r="A33" s="43" t="s">
        <v>48</v>
      </c>
      <c r="B33" s="44" t="s">
        <v>49</v>
      </c>
      <c r="C33" s="45">
        <v>454207359.98000002</v>
      </c>
      <c r="D33" s="38">
        <f t="shared" si="0"/>
        <v>454207.35998000001</v>
      </c>
      <c r="E33" s="45">
        <v>167763997.47</v>
      </c>
      <c r="F33" s="40">
        <f t="shared" si="1"/>
        <v>167763.99747</v>
      </c>
      <c r="G33" s="39">
        <f t="shared" si="2"/>
        <v>36.93555240438797</v>
      </c>
      <c r="H33" s="46">
        <v>403022511.38999999</v>
      </c>
      <c r="I33" s="42">
        <f t="shared" si="3"/>
        <v>403022.51139</v>
      </c>
      <c r="J33" s="42">
        <f t="shared" si="4"/>
        <v>-235258.51392</v>
      </c>
    </row>
    <row r="34" spans="1:10" ht="62.4" hidden="1" outlineLevel="1" x14ac:dyDescent="0.3">
      <c r="A34" s="43" t="s">
        <v>50</v>
      </c>
      <c r="B34" s="44" t="s">
        <v>51</v>
      </c>
      <c r="C34" s="45">
        <v>450085403.68000001</v>
      </c>
      <c r="D34" s="38">
        <f t="shared" si="0"/>
        <v>450085.40367999999</v>
      </c>
      <c r="E34" s="45">
        <v>329902435.16000003</v>
      </c>
      <c r="F34" s="40">
        <f t="shared" si="1"/>
        <v>329902.43516000005</v>
      </c>
      <c r="G34" s="39">
        <f t="shared" si="2"/>
        <v>73.297741375890695</v>
      </c>
      <c r="H34" s="46">
        <v>121131801.15000001</v>
      </c>
      <c r="I34" s="42">
        <f t="shared" si="3"/>
        <v>121131.80115</v>
      </c>
      <c r="J34" s="42">
        <f t="shared" si="4"/>
        <v>208770.63401000004</v>
      </c>
    </row>
    <row r="35" spans="1:10" ht="46.8" collapsed="1" x14ac:dyDescent="0.3">
      <c r="A35" s="43" t="s">
        <v>52</v>
      </c>
      <c r="B35" s="44" t="s">
        <v>53</v>
      </c>
      <c r="C35" s="45">
        <v>13759787875.450001</v>
      </c>
      <c r="D35" s="38">
        <f t="shared" si="0"/>
        <v>13759787.87545</v>
      </c>
      <c r="E35" s="45">
        <v>9882658309.3400002</v>
      </c>
      <c r="F35" s="40">
        <f t="shared" si="1"/>
        <v>9882658.3093400002</v>
      </c>
      <c r="G35" s="39">
        <f t="shared" si="2"/>
        <v>71.822751911550071</v>
      </c>
      <c r="H35" s="46">
        <v>8560935831.6999998</v>
      </c>
      <c r="I35" s="42">
        <f t="shared" si="3"/>
        <v>8560935.831699999</v>
      </c>
      <c r="J35" s="42">
        <f t="shared" si="4"/>
        <v>1321722.4776400011</v>
      </c>
    </row>
    <row r="36" spans="1:10" ht="46.8" hidden="1" outlineLevel="1" x14ac:dyDescent="0.3">
      <c r="A36" s="43" t="s">
        <v>54</v>
      </c>
      <c r="B36" s="44" t="s">
        <v>55</v>
      </c>
      <c r="C36" s="45">
        <v>11659129595.450001</v>
      </c>
      <c r="D36" s="38">
        <f t="shared" si="0"/>
        <v>11659129.595450001</v>
      </c>
      <c r="E36" s="45">
        <v>8487905768.1400003</v>
      </c>
      <c r="F36" s="40">
        <f t="shared" si="1"/>
        <v>8487905.7681400012</v>
      </c>
      <c r="G36" s="39">
        <f t="shared" si="2"/>
        <v>72.800509666282665</v>
      </c>
      <c r="H36" s="46">
        <v>7337368283.0900002</v>
      </c>
      <c r="I36" s="42">
        <f t="shared" si="3"/>
        <v>7337368.28309</v>
      </c>
      <c r="J36" s="42">
        <f t="shared" si="4"/>
        <v>1150537.4850500012</v>
      </c>
    </row>
    <row r="37" spans="1:10" ht="78" hidden="1" outlineLevel="1" x14ac:dyDescent="0.3">
      <c r="A37" s="43" t="s">
        <v>56</v>
      </c>
      <c r="B37" s="44" t="s">
        <v>57</v>
      </c>
      <c r="C37" s="45">
        <v>1482125224.3599999</v>
      </c>
      <c r="D37" s="38">
        <f t="shared" si="0"/>
        <v>1482125.2243599999</v>
      </c>
      <c r="E37" s="45">
        <v>1029378568.13</v>
      </c>
      <c r="F37" s="40">
        <f t="shared" si="1"/>
        <v>1029378.56813</v>
      </c>
      <c r="G37" s="39">
        <f t="shared" si="2"/>
        <v>69.452874238376083</v>
      </c>
      <c r="H37" s="46">
        <v>962252474.88</v>
      </c>
      <c r="I37" s="42">
        <f t="shared" si="3"/>
        <v>962252.47487999999</v>
      </c>
      <c r="J37" s="42">
        <f t="shared" si="4"/>
        <v>67126.093250000034</v>
      </c>
    </row>
    <row r="38" spans="1:10" ht="78" hidden="1" outlineLevel="1" x14ac:dyDescent="0.3">
      <c r="A38" s="43" t="s">
        <v>58</v>
      </c>
      <c r="B38" s="44" t="s">
        <v>59</v>
      </c>
      <c r="C38" s="45">
        <v>93038022.939999998</v>
      </c>
      <c r="D38" s="38">
        <f t="shared" si="0"/>
        <v>93038.022939999995</v>
      </c>
      <c r="E38" s="45">
        <v>65713147.5</v>
      </c>
      <c r="F38" s="40">
        <f t="shared" si="1"/>
        <v>65713.147500000006</v>
      </c>
      <c r="G38" s="39">
        <f t="shared" si="2"/>
        <v>70.630421222921143</v>
      </c>
      <c r="H38" s="46">
        <v>59615189.020000003</v>
      </c>
      <c r="I38" s="42">
        <f t="shared" si="3"/>
        <v>59615.189020000005</v>
      </c>
      <c r="J38" s="42">
        <f t="shared" si="4"/>
        <v>6097.9584800000011</v>
      </c>
    </row>
    <row r="39" spans="1:10" ht="46.8" hidden="1" outlineLevel="1" x14ac:dyDescent="0.3">
      <c r="A39" s="43" t="s">
        <v>60</v>
      </c>
      <c r="B39" s="44" t="s">
        <v>61</v>
      </c>
      <c r="C39" s="45">
        <v>74390165</v>
      </c>
      <c r="D39" s="38">
        <f t="shared" si="0"/>
        <v>74390.164999999994</v>
      </c>
      <c r="E39" s="45">
        <v>64473200</v>
      </c>
      <c r="F39" s="40">
        <f t="shared" si="1"/>
        <v>64473.2</v>
      </c>
      <c r="G39" s="39">
        <f t="shared" si="2"/>
        <v>86.66898372923356</v>
      </c>
      <c r="H39" s="46">
        <v>52082999.93</v>
      </c>
      <c r="I39" s="42">
        <f t="shared" si="3"/>
        <v>52082.999929999998</v>
      </c>
      <c r="J39" s="42">
        <f t="shared" si="4"/>
        <v>12390.200069999999</v>
      </c>
    </row>
    <row r="40" spans="1:10" ht="46.8" hidden="1" outlineLevel="1" x14ac:dyDescent="0.3">
      <c r="A40" s="43" t="s">
        <v>62</v>
      </c>
      <c r="B40" s="44" t="s">
        <v>63</v>
      </c>
      <c r="C40" s="45">
        <v>451104867.69999999</v>
      </c>
      <c r="D40" s="38">
        <f t="shared" si="0"/>
        <v>451104.8677</v>
      </c>
      <c r="E40" s="45">
        <v>235187625.56999999</v>
      </c>
      <c r="F40" s="40">
        <f t="shared" si="1"/>
        <v>235187.62557</v>
      </c>
      <c r="G40" s="39">
        <f t="shared" si="2"/>
        <v>52.135909499076327</v>
      </c>
      <c r="H40" s="46">
        <v>149616884.78</v>
      </c>
      <c r="I40" s="42">
        <f t="shared" si="3"/>
        <v>149616.88477999999</v>
      </c>
      <c r="J40" s="42">
        <f t="shared" si="4"/>
        <v>85570.740790000011</v>
      </c>
    </row>
    <row r="41" spans="1:10" ht="46.8" collapsed="1" x14ac:dyDescent="0.3">
      <c r="A41" s="43" t="s">
        <v>64</v>
      </c>
      <c r="B41" s="44" t="s">
        <v>65</v>
      </c>
      <c r="C41" s="45">
        <v>1452170494.1400001</v>
      </c>
      <c r="D41" s="38">
        <f t="shared" si="0"/>
        <v>1452170.4941400001</v>
      </c>
      <c r="E41" s="45">
        <v>850095146.23000002</v>
      </c>
      <c r="F41" s="40">
        <f t="shared" si="1"/>
        <v>850095.14623000007</v>
      </c>
      <c r="G41" s="39">
        <f t="shared" si="2"/>
        <v>58.53962393950448</v>
      </c>
      <c r="H41" s="46">
        <v>730816880.72000003</v>
      </c>
      <c r="I41" s="42">
        <f t="shared" si="3"/>
        <v>730816.88072000002</v>
      </c>
      <c r="J41" s="42">
        <f t="shared" si="4"/>
        <v>119278.26551000006</v>
      </c>
    </row>
    <row r="42" spans="1:10" ht="46.8" hidden="1" outlineLevel="1" x14ac:dyDescent="0.3">
      <c r="A42" s="43" t="s">
        <v>66</v>
      </c>
      <c r="B42" s="44" t="s">
        <v>67</v>
      </c>
      <c r="C42" s="45">
        <v>1289926229.1400001</v>
      </c>
      <c r="D42" s="38">
        <f t="shared" si="0"/>
        <v>1289926.2291400002</v>
      </c>
      <c r="E42" s="45">
        <v>728545818.05999994</v>
      </c>
      <c r="F42" s="40">
        <f t="shared" si="1"/>
        <v>728545.81805999996</v>
      </c>
      <c r="G42" s="39">
        <f t="shared" si="2"/>
        <v>56.479649890189833</v>
      </c>
      <c r="H42" s="46">
        <v>615148286.22000003</v>
      </c>
      <c r="I42" s="42">
        <f t="shared" si="3"/>
        <v>615148.28622000001</v>
      </c>
      <c r="J42" s="42">
        <f t="shared" si="4"/>
        <v>113397.53183999995</v>
      </c>
    </row>
    <row r="43" spans="1:10" ht="31.2" hidden="1" outlineLevel="1" x14ac:dyDescent="0.3">
      <c r="A43" s="43" t="s">
        <v>68</v>
      </c>
      <c r="B43" s="44" t="s">
        <v>69</v>
      </c>
      <c r="C43" s="45">
        <v>53953424</v>
      </c>
      <c r="D43" s="38">
        <f t="shared" si="0"/>
        <v>53953.423999999999</v>
      </c>
      <c r="E43" s="45">
        <v>34468646.049999997</v>
      </c>
      <c r="F43" s="40">
        <f t="shared" si="1"/>
        <v>34468.646049999996</v>
      </c>
      <c r="G43" s="39">
        <f t="shared" si="2"/>
        <v>63.885928815194369</v>
      </c>
      <c r="H43" s="46">
        <v>34652497.140000001</v>
      </c>
      <c r="I43" s="42">
        <f t="shared" si="3"/>
        <v>34652.497139999999</v>
      </c>
      <c r="J43" s="42">
        <f t="shared" si="4"/>
        <v>-183.85109000000375</v>
      </c>
    </row>
    <row r="44" spans="1:10" ht="62.4" hidden="1" outlineLevel="1" x14ac:dyDescent="0.3">
      <c r="A44" s="43" t="s">
        <v>70</v>
      </c>
      <c r="B44" s="44" t="s">
        <v>71</v>
      </c>
      <c r="C44" s="45">
        <v>108290841</v>
      </c>
      <c r="D44" s="38">
        <f t="shared" si="0"/>
        <v>108290.841</v>
      </c>
      <c r="E44" s="45">
        <v>87080682.120000005</v>
      </c>
      <c r="F44" s="40">
        <f t="shared" si="1"/>
        <v>87080.682119999998</v>
      </c>
      <c r="G44" s="39">
        <f t="shared" si="2"/>
        <v>80.413709336692648</v>
      </c>
      <c r="H44" s="46">
        <v>81016097.359999999</v>
      </c>
      <c r="I44" s="42">
        <f t="shared" si="3"/>
        <v>81016.09736</v>
      </c>
      <c r="J44" s="42">
        <f t="shared" si="4"/>
        <v>6064.5847599999979</v>
      </c>
    </row>
    <row r="45" spans="1:10" ht="62.4" collapsed="1" x14ac:dyDescent="0.3">
      <c r="A45" s="43" t="s">
        <v>72</v>
      </c>
      <c r="B45" s="44" t="s">
        <v>73</v>
      </c>
      <c r="C45" s="45">
        <v>170828605.88</v>
      </c>
      <c r="D45" s="38">
        <f t="shared" si="0"/>
        <v>170828.60587999999</v>
      </c>
      <c r="E45" s="45">
        <v>51467215.5</v>
      </c>
      <c r="F45" s="40">
        <f t="shared" si="1"/>
        <v>51467.215499999998</v>
      </c>
      <c r="G45" s="39">
        <f t="shared" si="2"/>
        <v>30.127984265207658</v>
      </c>
      <c r="H45" s="46">
        <v>54278373</v>
      </c>
      <c r="I45" s="42">
        <f t="shared" si="3"/>
        <v>54278.373</v>
      </c>
      <c r="J45" s="42">
        <f t="shared" si="4"/>
        <v>-2811.1575000000012</v>
      </c>
    </row>
    <row r="46" spans="1:10" ht="46.8" hidden="1" outlineLevel="1" x14ac:dyDescent="0.3">
      <c r="A46" s="43" t="s">
        <v>74</v>
      </c>
      <c r="B46" s="44" t="s">
        <v>75</v>
      </c>
      <c r="C46" s="45">
        <v>25570033.68</v>
      </c>
      <c r="D46" s="38">
        <f t="shared" si="0"/>
        <v>25570.03368</v>
      </c>
      <c r="E46" s="45">
        <v>23846425.5</v>
      </c>
      <c r="F46" s="40">
        <f t="shared" si="1"/>
        <v>23846.425500000001</v>
      </c>
      <c r="G46" s="39">
        <f t="shared" si="2"/>
        <v>93.259265116462686</v>
      </c>
      <c r="H46" s="46">
        <v>35985128</v>
      </c>
      <c r="I46" s="42">
        <f t="shared" si="3"/>
        <v>35985.127999999997</v>
      </c>
      <c r="J46" s="42">
        <f t="shared" si="4"/>
        <v>-12138.702499999996</v>
      </c>
    </row>
    <row r="47" spans="1:10" ht="62.4" hidden="1" outlineLevel="1" x14ac:dyDescent="0.3">
      <c r="A47" s="43" t="s">
        <v>76</v>
      </c>
      <c r="B47" s="44" t="s">
        <v>77</v>
      </c>
      <c r="C47" s="45">
        <v>144820200</v>
      </c>
      <c r="D47" s="38">
        <f t="shared" si="0"/>
        <v>144820.20000000001</v>
      </c>
      <c r="E47" s="45">
        <v>27620790</v>
      </c>
      <c r="F47" s="40">
        <f t="shared" si="1"/>
        <v>27620.79</v>
      </c>
      <c r="G47" s="39">
        <f t="shared" si="2"/>
        <v>19.072470553141066</v>
      </c>
      <c r="H47" s="46">
        <v>18293245</v>
      </c>
      <c r="I47" s="42">
        <f t="shared" si="3"/>
        <v>18293.244999999999</v>
      </c>
      <c r="J47" s="42">
        <f t="shared" si="4"/>
        <v>9327.5450000000019</v>
      </c>
    </row>
    <row r="48" spans="1:10" ht="46.8" hidden="1" outlineLevel="1" x14ac:dyDescent="0.3">
      <c r="A48" s="43" t="s">
        <v>78</v>
      </c>
      <c r="B48" s="44" t="s">
        <v>79</v>
      </c>
      <c r="C48" s="45">
        <v>438372.2</v>
      </c>
      <c r="D48" s="38">
        <f t="shared" si="0"/>
        <v>438.37220000000002</v>
      </c>
      <c r="E48" s="45">
        <v>0</v>
      </c>
      <c r="F48" s="40">
        <f t="shared" si="1"/>
        <v>0</v>
      </c>
      <c r="G48" s="39">
        <f t="shared" si="2"/>
        <v>0</v>
      </c>
      <c r="H48" s="46">
        <v>0</v>
      </c>
      <c r="I48" s="42">
        <f t="shared" si="3"/>
        <v>0</v>
      </c>
      <c r="J48" s="42">
        <f t="shared" si="4"/>
        <v>0</v>
      </c>
    </row>
    <row r="49" spans="1:10" ht="78" collapsed="1" x14ac:dyDescent="0.3">
      <c r="A49" s="43" t="s">
        <v>80</v>
      </c>
      <c r="B49" s="44" t="s">
        <v>81</v>
      </c>
      <c r="C49" s="45">
        <v>3864271561.4699998</v>
      </c>
      <c r="D49" s="38">
        <f t="shared" si="0"/>
        <v>3864271.5614699996</v>
      </c>
      <c r="E49" s="45">
        <v>2036104600.6400001</v>
      </c>
      <c r="F49" s="40">
        <f t="shared" si="1"/>
        <v>2036104.6006400001</v>
      </c>
      <c r="G49" s="39">
        <f t="shared" si="2"/>
        <v>52.690515359781017</v>
      </c>
      <c r="H49" s="46">
        <v>1540964871.98</v>
      </c>
      <c r="I49" s="42">
        <f t="shared" si="3"/>
        <v>1540964.8719800001</v>
      </c>
      <c r="J49" s="42">
        <f t="shared" si="4"/>
        <v>495139.72866000002</v>
      </c>
    </row>
    <row r="50" spans="1:10" ht="31.2" hidden="1" outlineLevel="1" x14ac:dyDescent="0.3">
      <c r="A50" s="43" t="s">
        <v>82</v>
      </c>
      <c r="B50" s="44" t="s">
        <v>83</v>
      </c>
      <c r="C50" s="45">
        <v>98493000</v>
      </c>
      <c r="D50" s="38">
        <f t="shared" si="0"/>
        <v>98493</v>
      </c>
      <c r="E50" s="45">
        <v>97810222.930000007</v>
      </c>
      <c r="F50" s="40">
        <f t="shared" si="1"/>
        <v>97810.222930000004</v>
      </c>
      <c r="G50" s="39">
        <f t="shared" si="2"/>
        <v>99.306776044998131</v>
      </c>
      <c r="H50" s="46">
        <v>56529154.68</v>
      </c>
      <c r="I50" s="42">
        <f t="shared" si="3"/>
        <v>56529.15468</v>
      </c>
      <c r="J50" s="42">
        <f t="shared" si="4"/>
        <v>41281.068250000004</v>
      </c>
    </row>
    <row r="51" spans="1:10" ht="15.6" hidden="1" outlineLevel="1" x14ac:dyDescent="0.3">
      <c r="A51" s="43" t="s">
        <v>84</v>
      </c>
      <c r="B51" s="44" t="s">
        <v>85</v>
      </c>
      <c r="C51" s="45">
        <v>77300000</v>
      </c>
      <c r="D51" s="38">
        <f t="shared" si="0"/>
        <v>77300</v>
      </c>
      <c r="E51" s="45">
        <v>50042637.670000002</v>
      </c>
      <c r="F51" s="40">
        <f t="shared" si="1"/>
        <v>50042.637670000004</v>
      </c>
      <c r="G51" s="39">
        <f t="shared" si="2"/>
        <v>64.738211733505821</v>
      </c>
      <c r="H51" s="46">
        <v>32089733.890000001</v>
      </c>
      <c r="I51" s="42">
        <f t="shared" si="3"/>
        <v>32089.73389</v>
      </c>
      <c r="J51" s="42">
        <f t="shared" si="4"/>
        <v>17952.903780000004</v>
      </c>
    </row>
    <row r="52" spans="1:10" ht="46.8" hidden="1" outlineLevel="1" x14ac:dyDescent="0.3">
      <c r="A52" s="43" t="s">
        <v>86</v>
      </c>
      <c r="B52" s="44" t="s">
        <v>87</v>
      </c>
      <c r="C52" s="45">
        <v>172051168</v>
      </c>
      <c r="D52" s="38">
        <f t="shared" si="0"/>
        <v>172051.16800000001</v>
      </c>
      <c r="E52" s="45">
        <v>172050438.05000001</v>
      </c>
      <c r="F52" s="40">
        <f t="shared" si="1"/>
        <v>172050.43805000003</v>
      </c>
      <c r="G52" s="39">
        <f t="shared" si="2"/>
        <v>99.999575736678537</v>
      </c>
      <c r="H52" s="46">
        <v>221988145.43000001</v>
      </c>
      <c r="I52" s="42">
        <f t="shared" si="3"/>
        <v>221988.14543</v>
      </c>
      <c r="J52" s="42">
        <f t="shared" si="4"/>
        <v>-49937.707379999978</v>
      </c>
    </row>
    <row r="53" spans="1:10" ht="46.8" hidden="1" outlineLevel="1" x14ac:dyDescent="0.3">
      <c r="A53" s="43" t="s">
        <v>88</v>
      </c>
      <c r="B53" s="44" t="s">
        <v>89</v>
      </c>
      <c r="C53" s="45">
        <v>525372000</v>
      </c>
      <c r="D53" s="38">
        <f t="shared" si="0"/>
        <v>525372</v>
      </c>
      <c r="E53" s="45">
        <v>59277524.170000002</v>
      </c>
      <c r="F53" s="40">
        <f t="shared" si="1"/>
        <v>59277.524170000004</v>
      </c>
      <c r="G53" s="39">
        <f t="shared" si="2"/>
        <v>11.28296220011725</v>
      </c>
      <c r="H53" s="46">
        <v>360112009.41000003</v>
      </c>
      <c r="I53" s="42">
        <f t="shared" si="3"/>
        <v>360112.00941</v>
      </c>
      <c r="J53" s="42">
        <f t="shared" si="4"/>
        <v>-300834.48524000001</v>
      </c>
    </row>
    <row r="54" spans="1:10" ht="93.6" hidden="1" outlineLevel="1" x14ac:dyDescent="0.3">
      <c r="A54" s="43" t="s">
        <v>90</v>
      </c>
      <c r="B54" s="44" t="s">
        <v>91</v>
      </c>
      <c r="C54" s="45">
        <v>1178412710.1700001</v>
      </c>
      <c r="D54" s="38">
        <f t="shared" si="0"/>
        <v>1178412.7101700001</v>
      </c>
      <c r="E54" s="45">
        <v>849273595.28999996</v>
      </c>
      <c r="F54" s="40">
        <f t="shared" si="1"/>
        <v>849273.59528999997</v>
      </c>
      <c r="G54" s="39">
        <f t="shared" si="2"/>
        <v>72.069283364016172</v>
      </c>
      <c r="H54" s="46">
        <v>311101961.70999998</v>
      </c>
      <c r="I54" s="42">
        <f t="shared" si="3"/>
        <v>311101.96171</v>
      </c>
      <c r="J54" s="42">
        <f t="shared" si="4"/>
        <v>538171.63357999991</v>
      </c>
    </row>
    <row r="55" spans="1:10" ht="62.4" hidden="1" outlineLevel="1" x14ac:dyDescent="0.3">
      <c r="A55" s="43" t="s">
        <v>92</v>
      </c>
      <c r="B55" s="44" t="s">
        <v>93</v>
      </c>
      <c r="C55" s="45">
        <v>1791117103.3</v>
      </c>
      <c r="D55" s="38">
        <f t="shared" si="0"/>
        <v>1791117.1032999998</v>
      </c>
      <c r="E55" s="45">
        <v>807650182.52999997</v>
      </c>
      <c r="F55" s="40">
        <f t="shared" si="1"/>
        <v>807650.18252999999</v>
      </c>
      <c r="G55" s="39">
        <f t="shared" si="2"/>
        <v>45.091980923076704</v>
      </c>
      <c r="H55" s="46">
        <v>559143866.86000001</v>
      </c>
      <c r="I55" s="42">
        <f t="shared" si="3"/>
        <v>559143.86686000007</v>
      </c>
      <c r="J55" s="42">
        <f t="shared" si="4"/>
        <v>248506.31566999992</v>
      </c>
    </row>
    <row r="56" spans="1:10" ht="62.4" hidden="1" outlineLevel="1" x14ac:dyDescent="0.3">
      <c r="A56" s="43" t="s">
        <v>94</v>
      </c>
      <c r="B56" s="44" t="s">
        <v>95</v>
      </c>
      <c r="C56" s="45">
        <v>21525580</v>
      </c>
      <c r="D56" s="38">
        <f t="shared" si="0"/>
        <v>21525.58</v>
      </c>
      <c r="E56" s="45">
        <v>0</v>
      </c>
      <c r="F56" s="40">
        <f t="shared" si="1"/>
        <v>0</v>
      </c>
      <c r="G56" s="39">
        <f t="shared" si="2"/>
        <v>0</v>
      </c>
      <c r="H56" s="48"/>
      <c r="I56" s="42">
        <f t="shared" si="3"/>
        <v>0</v>
      </c>
      <c r="J56" s="42">
        <f t="shared" si="4"/>
        <v>0</v>
      </c>
    </row>
    <row r="57" spans="1:10" ht="78" collapsed="1" x14ac:dyDescent="0.3">
      <c r="A57" s="43" t="s">
        <v>96</v>
      </c>
      <c r="B57" s="44" t="s">
        <v>97</v>
      </c>
      <c r="C57" s="45">
        <v>944449570</v>
      </c>
      <c r="D57" s="38">
        <f t="shared" si="0"/>
        <v>944449.57</v>
      </c>
      <c r="E57" s="45">
        <v>654932724.58000004</v>
      </c>
      <c r="F57" s="40">
        <f t="shared" si="1"/>
        <v>654932.72458000004</v>
      </c>
      <c r="G57" s="39">
        <f t="shared" si="2"/>
        <v>69.345441554915439</v>
      </c>
      <c r="H57" s="46">
        <v>558118312.11000001</v>
      </c>
      <c r="I57" s="42">
        <f t="shared" si="3"/>
        <v>558118.31211000006</v>
      </c>
      <c r="J57" s="42">
        <f t="shared" si="4"/>
        <v>96814.412469999981</v>
      </c>
    </row>
    <row r="58" spans="1:10" ht="31.2" hidden="1" outlineLevel="1" x14ac:dyDescent="0.3">
      <c r="A58" s="43" t="s">
        <v>98</v>
      </c>
      <c r="B58" s="44" t="s">
        <v>99</v>
      </c>
      <c r="C58" s="45">
        <v>28070900</v>
      </c>
      <c r="D58" s="38">
        <f t="shared" si="0"/>
        <v>28070.9</v>
      </c>
      <c r="E58" s="45">
        <v>20382345.780000001</v>
      </c>
      <c r="F58" s="40">
        <f t="shared" si="1"/>
        <v>20382.34578</v>
      </c>
      <c r="G58" s="39">
        <f t="shared" si="2"/>
        <v>72.610232589621276</v>
      </c>
      <c r="H58" s="46">
        <v>15255480.58</v>
      </c>
      <c r="I58" s="42">
        <f t="shared" si="3"/>
        <v>15255.480579999999</v>
      </c>
      <c r="J58" s="42">
        <f t="shared" si="4"/>
        <v>5126.8652000000002</v>
      </c>
    </row>
    <row r="59" spans="1:10" ht="46.8" hidden="1" outlineLevel="1" x14ac:dyDescent="0.3">
      <c r="A59" s="43" t="s">
        <v>100</v>
      </c>
      <c r="B59" s="44" t="s">
        <v>101</v>
      </c>
      <c r="C59" s="45">
        <v>2775000</v>
      </c>
      <c r="D59" s="38">
        <f t="shared" si="0"/>
        <v>2775</v>
      </c>
      <c r="E59" s="45">
        <v>2363871.7400000002</v>
      </c>
      <c r="F59" s="40">
        <f t="shared" si="1"/>
        <v>2363.87174</v>
      </c>
      <c r="G59" s="39">
        <f t="shared" si="2"/>
        <v>85.184567207207209</v>
      </c>
      <c r="H59" s="46">
        <v>379992.6</v>
      </c>
      <c r="I59" s="42">
        <f t="shared" si="3"/>
        <v>379.99259999999998</v>
      </c>
      <c r="J59" s="42">
        <f t="shared" si="4"/>
        <v>1983.87914</v>
      </c>
    </row>
    <row r="60" spans="1:10" ht="46.8" hidden="1" outlineLevel="1" x14ac:dyDescent="0.3">
      <c r="A60" s="43" t="s">
        <v>102</v>
      </c>
      <c r="B60" s="44" t="s">
        <v>103</v>
      </c>
      <c r="C60" s="45">
        <v>19700000</v>
      </c>
      <c r="D60" s="38">
        <f t="shared" si="0"/>
        <v>19700</v>
      </c>
      <c r="E60" s="45">
        <v>2448349.7999999998</v>
      </c>
      <c r="F60" s="40">
        <f t="shared" si="1"/>
        <v>2448.3498</v>
      </c>
      <c r="G60" s="39">
        <f t="shared" si="2"/>
        <v>12.428171573604061</v>
      </c>
      <c r="H60" s="46">
        <v>19472421.739999998</v>
      </c>
      <c r="I60" s="42">
        <f t="shared" si="3"/>
        <v>19472.421739999998</v>
      </c>
      <c r="J60" s="42">
        <f t="shared" si="4"/>
        <v>-17024.071939999998</v>
      </c>
    </row>
    <row r="61" spans="1:10" ht="46.8" hidden="1" outlineLevel="1" x14ac:dyDescent="0.3">
      <c r="A61" s="43" t="s">
        <v>104</v>
      </c>
      <c r="B61" s="44" t="s">
        <v>105</v>
      </c>
      <c r="C61" s="45">
        <v>6620000</v>
      </c>
      <c r="D61" s="38">
        <f t="shared" si="0"/>
        <v>6620</v>
      </c>
      <c r="E61" s="45">
        <v>5210105.55</v>
      </c>
      <c r="F61" s="40">
        <f t="shared" si="1"/>
        <v>5210.1055500000002</v>
      </c>
      <c r="G61" s="39">
        <f t="shared" si="2"/>
        <v>78.702500755287005</v>
      </c>
      <c r="H61" s="46">
        <v>5951643.3499999996</v>
      </c>
      <c r="I61" s="42">
        <f t="shared" si="3"/>
        <v>5951.6433499999994</v>
      </c>
      <c r="J61" s="42">
        <f t="shared" si="4"/>
        <v>-741.53779999999915</v>
      </c>
    </row>
    <row r="62" spans="1:10" ht="31.2" hidden="1" outlineLevel="1" x14ac:dyDescent="0.3">
      <c r="A62" s="43" t="s">
        <v>106</v>
      </c>
      <c r="B62" s="44" t="s">
        <v>107</v>
      </c>
      <c r="C62" s="45">
        <v>239264270</v>
      </c>
      <c r="D62" s="38">
        <f t="shared" si="0"/>
        <v>239264.27</v>
      </c>
      <c r="E62" s="45">
        <v>158363737.96000001</v>
      </c>
      <c r="F62" s="40">
        <f t="shared" si="1"/>
        <v>158363.73796</v>
      </c>
      <c r="G62" s="39">
        <f t="shared" si="2"/>
        <v>66.18779225163874</v>
      </c>
      <c r="H62" s="46">
        <v>142830098.03</v>
      </c>
      <c r="I62" s="42">
        <f t="shared" si="3"/>
        <v>142830.09802999999</v>
      </c>
      <c r="J62" s="42">
        <f t="shared" si="4"/>
        <v>15533.639930000005</v>
      </c>
    </row>
    <row r="63" spans="1:10" ht="62.4" hidden="1" outlineLevel="1" x14ac:dyDescent="0.3">
      <c r="A63" s="43" t="s">
        <v>108</v>
      </c>
      <c r="B63" s="44" t="s">
        <v>109</v>
      </c>
      <c r="C63" s="45">
        <v>648019400</v>
      </c>
      <c r="D63" s="38">
        <f t="shared" si="0"/>
        <v>648019.4</v>
      </c>
      <c r="E63" s="45">
        <v>466164313.75</v>
      </c>
      <c r="F63" s="40">
        <f t="shared" si="1"/>
        <v>466164.31374999997</v>
      </c>
      <c r="G63" s="39">
        <f t="shared" si="2"/>
        <v>71.936783644131623</v>
      </c>
      <c r="H63" s="46">
        <v>374228675.81</v>
      </c>
      <c r="I63" s="42">
        <f t="shared" si="3"/>
        <v>374228.67580999999</v>
      </c>
      <c r="J63" s="42">
        <f t="shared" si="4"/>
        <v>91935.637939999986</v>
      </c>
    </row>
    <row r="64" spans="1:10" ht="62.4" collapsed="1" x14ac:dyDescent="0.3">
      <c r="A64" s="43" t="s">
        <v>110</v>
      </c>
      <c r="B64" s="44" t="s">
        <v>111</v>
      </c>
      <c r="C64" s="45">
        <v>459713947.87</v>
      </c>
      <c r="D64" s="38">
        <f t="shared" si="0"/>
        <v>459713.94787000003</v>
      </c>
      <c r="E64" s="45">
        <v>325068099.64999998</v>
      </c>
      <c r="F64" s="40">
        <f t="shared" si="1"/>
        <v>325068.09964999999</v>
      </c>
      <c r="G64" s="39">
        <f t="shared" si="2"/>
        <v>70.710949962719909</v>
      </c>
      <c r="H64" s="46">
        <v>288076084.06999999</v>
      </c>
      <c r="I64" s="42">
        <f t="shared" si="3"/>
        <v>288076.08406999998</v>
      </c>
      <c r="J64" s="42">
        <f t="shared" si="4"/>
        <v>36992.015580000007</v>
      </c>
    </row>
    <row r="65" spans="1:10" ht="78" hidden="1" outlineLevel="1" x14ac:dyDescent="0.3">
      <c r="A65" s="43" t="s">
        <v>112</v>
      </c>
      <c r="B65" s="44" t="s">
        <v>113</v>
      </c>
      <c r="C65" s="45">
        <v>159440547.87</v>
      </c>
      <c r="D65" s="38">
        <f t="shared" si="0"/>
        <v>159440.54787000001</v>
      </c>
      <c r="E65" s="45">
        <v>120059933.63</v>
      </c>
      <c r="F65" s="40">
        <f t="shared" si="1"/>
        <v>120059.93363</v>
      </c>
      <c r="G65" s="39">
        <f t="shared" si="2"/>
        <v>75.30075331144181</v>
      </c>
      <c r="H65" s="46">
        <v>100624963.22</v>
      </c>
      <c r="I65" s="42">
        <f t="shared" si="3"/>
        <v>100624.96322000001</v>
      </c>
      <c r="J65" s="42">
        <f t="shared" si="4"/>
        <v>19434.970409999994</v>
      </c>
    </row>
    <row r="66" spans="1:10" ht="109.2" hidden="1" outlineLevel="1" x14ac:dyDescent="0.3">
      <c r="A66" s="43" t="s">
        <v>114</v>
      </c>
      <c r="B66" s="44" t="s">
        <v>115</v>
      </c>
      <c r="C66" s="45">
        <v>289911900</v>
      </c>
      <c r="D66" s="38">
        <f t="shared" si="0"/>
        <v>289911.90000000002</v>
      </c>
      <c r="E66" s="45">
        <v>198142899.97999999</v>
      </c>
      <c r="F66" s="40">
        <f t="shared" si="1"/>
        <v>198142.89997999999</v>
      </c>
      <c r="G66" s="39">
        <f t="shared" si="2"/>
        <v>68.345900937491692</v>
      </c>
      <c r="H66" s="46">
        <v>187451120.84999999</v>
      </c>
      <c r="I66" s="42">
        <f t="shared" si="3"/>
        <v>187451.12085000001</v>
      </c>
      <c r="J66" s="42">
        <f t="shared" si="4"/>
        <v>10691.779129999981</v>
      </c>
    </row>
    <row r="67" spans="1:10" ht="46.8" hidden="1" outlineLevel="1" x14ac:dyDescent="0.3">
      <c r="A67" s="43" t="s">
        <v>116</v>
      </c>
      <c r="B67" s="44" t="s">
        <v>117</v>
      </c>
      <c r="C67" s="45">
        <v>10361500</v>
      </c>
      <c r="D67" s="38">
        <f t="shared" si="0"/>
        <v>10361.5</v>
      </c>
      <c r="E67" s="45">
        <v>6865266.04</v>
      </c>
      <c r="F67" s="40">
        <f t="shared" si="1"/>
        <v>6865.2660400000004</v>
      </c>
      <c r="G67" s="39">
        <f t="shared" si="2"/>
        <v>66.257453457510991</v>
      </c>
      <c r="H67" s="48"/>
      <c r="I67" s="42">
        <f t="shared" si="3"/>
        <v>0</v>
      </c>
      <c r="J67" s="42">
        <f t="shared" si="4"/>
        <v>6865.2660400000004</v>
      </c>
    </row>
    <row r="68" spans="1:10" ht="62.4" collapsed="1" x14ac:dyDescent="0.3">
      <c r="A68" s="43" t="s">
        <v>118</v>
      </c>
      <c r="B68" s="44" t="s">
        <v>119</v>
      </c>
      <c r="C68" s="45">
        <v>660479040.09000003</v>
      </c>
      <c r="D68" s="38">
        <f t="shared" si="0"/>
        <v>660479.04009000002</v>
      </c>
      <c r="E68" s="45">
        <v>395945976.26999998</v>
      </c>
      <c r="F68" s="40">
        <f t="shared" si="1"/>
        <v>395945.97626999998</v>
      </c>
      <c r="G68" s="39">
        <f t="shared" si="2"/>
        <v>59.948303009895135</v>
      </c>
      <c r="H68" s="46">
        <v>125928135.58</v>
      </c>
      <c r="I68" s="42">
        <f t="shared" si="3"/>
        <v>125928.13558</v>
      </c>
      <c r="J68" s="42">
        <f t="shared" si="4"/>
        <v>270017.84068999998</v>
      </c>
    </row>
    <row r="69" spans="1:10" ht="46.8" hidden="1" outlineLevel="1" x14ac:dyDescent="0.3">
      <c r="A69" s="43" t="s">
        <v>120</v>
      </c>
      <c r="B69" s="44" t="s">
        <v>121</v>
      </c>
      <c r="C69" s="45">
        <v>117554933.95</v>
      </c>
      <c r="D69" s="38">
        <f t="shared" si="0"/>
        <v>117554.93395000001</v>
      </c>
      <c r="E69" s="45">
        <v>84169432.780000001</v>
      </c>
      <c r="F69" s="40">
        <f t="shared" si="1"/>
        <v>84169.432780000003</v>
      </c>
      <c r="G69" s="39">
        <f t="shared" si="2"/>
        <v>71.600085127690207</v>
      </c>
      <c r="H69" s="46">
        <v>38280663.869999997</v>
      </c>
      <c r="I69" s="42">
        <f t="shared" si="3"/>
        <v>38280.663869999997</v>
      </c>
      <c r="J69" s="42">
        <f t="shared" si="4"/>
        <v>45888.768910000006</v>
      </c>
    </row>
    <row r="70" spans="1:10" ht="78" hidden="1" outlineLevel="1" x14ac:dyDescent="0.3">
      <c r="A70" s="43" t="s">
        <v>122</v>
      </c>
      <c r="B70" s="44" t="s">
        <v>123</v>
      </c>
      <c r="C70" s="45">
        <v>6901921.3600000003</v>
      </c>
      <c r="D70" s="38">
        <f t="shared" si="0"/>
        <v>6901.9213600000003</v>
      </c>
      <c r="E70" s="45">
        <v>0</v>
      </c>
      <c r="F70" s="40">
        <f t="shared" si="1"/>
        <v>0</v>
      </c>
      <c r="G70" s="39">
        <f t="shared" si="2"/>
        <v>0</v>
      </c>
      <c r="H70" s="46">
        <v>0</v>
      </c>
      <c r="I70" s="42">
        <f t="shared" si="3"/>
        <v>0</v>
      </c>
      <c r="J70" s="42">
        <f t="shared" si="4"/>
        <v>0</v>
      </c>
    </row>
    <row r="71" spans="1:10" ht="46.8" hidden="1" outlineLevel="1" x14ac:dyDescent="0.3">
      <c r="A71" s="43" t="s">
        <v>124</v>
      </c>
      <c r="B71" s="44" t="s">
        <v>125</v>
      </c>
      <c r="C71" s="45">
        <v>7600000</v>
      </c>
      <c r="D71" s="38">
        <f t="shared" si="0"/>
        <v>7600</v>
      </c>
      <c r="E71" s="45">
        <v>5000000</v>
      </c>
      <c r="F71" s="40">
        <f t="shared" si="1"/>
        <v>5000</v>
      </c>
      <c r="G71" s="39">
        <f t="shared" si="2"/>
        <v>65.789473684210535</v>
      </c>
      <c r="H71" s="46">
        <v>8748270</v>
      </c>
      <c r="I71" s="42">
        <f t="shared" si="3"/>
        <v>8748.27</v>
      </c>
      <c r="J71" s="42">
        <f t="shared" si="4"/>
        <v>-3748.2700000000004</v>
      </c>
    </row>
    <row r="72" spans="1:10" ht="46.8" hidden="1" outlineLevel="1" x14ac:dyDescent="0.3">
      <c r="A72" s="43" t="s">
        <v>126</v>
      </c>
      <c r="B72" s="44" t="s">
        <v>127</v>
      </c>
      <c r="C72" s="45">
        <v>528422184.77999997</v>
      </c>
      <c r="D72" s="38">
        <f t="shared" si="0"/>
        <v>528422.18478000001</v>
      </c>
      <c r="E72" s="45">
        <v>306776543.49000001</v>
      </c>
      <c r="F72" s="40">
        <f t="shared" si="1"/>
        <v>306776.54349000001</v>
      </c>
      <c r="G72" s="39">
        <f t="shared" si="2"/>
        <v>58.055197591244479</v>
      </c>
      <c r="H72" s="46">
        <v>78899201.709999993</v>
      </c>
      <c r="I72" s="42">
        <f t="shared" si="3"/>
        <v>78899.201709999994</v>
      </c>
      <c r="J72" s="42">
        <f t="shared" si="4"/>
        <v>227877.34178000002</v>
      </c>
    </row>
    <row r="73" spans="1:10" ht="62.4" collapsed="1" x14ac:dyDescent="0.3">
      <c r="A73" s="43" t="s">
        <v>128</v>
      </c>
      <c r="B73" s="44" t="s">
        <v>129</v>
      </c>
      <c r="C73" s="45">
        <v>392918890.06999999</v>
      </c>
      <c r="D73" s="38">
        <f t="shared" ref="D73:D113" si="5">C73/1000</f>
        <v>392918.89006999996</v>
      </c>
      <c r="E73" s="45">
        <v>137780009.28</v>
      </c>
      <c r="F73" s="40">
        <f t="shared" ref="F73:F113" si="6">E73/1000</f>
        <v>137780.00928</v>
      </c>
      <c r="G73" s="39">
        <f t="shared" ref="G73:G113" si="7">F73/D73*100</f>
        <v>35.06576363774569</v>
      </c>
      <c r="H73" s="46">
        <v>86036306.950000003</v>
      </c>
      <c r="I73" s="42">
        <f t="shared" ref="I73:I112" si="8">H73/1000</f>
        <v>86036.306949999998</v>
      </c>
      <c r="J73" s="42">
        <f t="shared" ref="J73:J112" si="9">F73-I73</f>
        <v>51743.70233</v>
      </c>
    </row>
    <row r="74" spans="1:10" ht="46.8" hidden="1" outlineLevel="1" x14ac:dyDescent="0.3">
      <c r="A74" s="43" t="s">
        <v>130</v>
      </c>
      <c r="B74" s="44" t="s">
        <v>131</v>
      </c>
      <c r="C74" s="45">
        <v>371718890.06999999</v>
      </c>
      <c r="D74" s="38">
        <f t="shared" si="5"/>
        <v>371718.89006999996</v>
      </c>
      <c r="E74" s="45">
        <v>136630009.28</v>
      </c>
      <c r="F74" s="40">
        <f t="shared" si="6"/>
        <v>136630.00928</v>
      </c>
      <c r="G74" s="39">
        <f t="shared" si="7"/>
        <v>36.756272799122641</v>
      </c>
      <c r="H74" s="46">
        <v>85036306.950000003</v>
      </c>
      <c r="I74" s="42">
        <f t="shared" si="8"/>
        <v>85036.306949999998</v>
      </c>
      <c r="J74" s="42">
        <f t="shared" si="9"/>
        <v>51593.70233</v>
      </c>
    </row>
    <row r="75" spans="1:10" ht="31.2" hidden="1" outlineLevel="1" x14ac:dyDescent="0.3">
      <c r="A75" s="43" t="s">
        <v>132</v>
      </c>
      <c r="B75" s="44" t="s">
        <v>133</v>
      </c>
      <c r="C75" s="45">
        <v>21200000</v>
      </c>
      <c r="D75" s="38">
        <f t="shared" si="5"/>
        <v>21200</v>
      </c>
      <c r="E75" s="45">
        <v>1150000</v>
      </c>
      <c r="F75" s="40">
        <f t="shared" si="6"/>
        <v>1150</v>
      </c>
      <c r="G75" s="39">
        <f t="shared" si="7"/>
        <v>5.4245283018867925</v>
      </c>
      <c r="H75" s="46">
        <v>1000000</v>
      </c>
      <c r="I75" s="42">
        <f t="shared" si="8"/>
        <v>1000</v>
      </c>
      <c r="J75" s="42">
        <f t="shared" si="9"/>
        <v>150</v>
      </c>
    </row>
    <row r="76" spans="1:10" ht="93.6" collapsed="1" x14ac:dyDescent="0.3">
      <c r="A76" s="43" t="s">
        <v>134</v>
      </c>
      <c r="B76" s="44" t="s">
        <v>135</v>
      </c>
      <c r="C76" s="45">
        <v>5206755615.4499998</v>
      </c>
      <c r="D76" s="38">
        <f t="shared" si="5"/>
        <v>5206755.6154499995</v>
      </c>
      <c r="E76" s="45">
        <v>3443448423.6399999</v>
      </c>
      <c r="F76" s="40">
        <f t="shared" si="6"/>
        <v>3443448.4236399997</v>
      </c>
      <c r="G76" s="39">
        <f t="shared" si="7"/>
        <v>66.134243240114046</v>
      </c>
      <c r="H76" s="46">
        <v>2411257986.6799998</v>
      </c>
      <c r="I76" s="42">
        <f t="shared" si="8"/>
        <v>2411257.9866799996</v>
      </c>
      <c r="J76" s="42">
        <f t="shared" si="9"/>
        <v>1032190.4369600001</v>
      </c>
    </row>
    <row r="77" spans="1:10" ht="78" hidden="1" outlineLevel="1" x14ac:dyDescent="0.3">
      <c r="A77" s="43" t="s">
        <v>136</v>
      </c>
      <c r="B77" s="44" t="s">
        <v>137</v>
      </c>
      <c r="C77" s="45">
        <v>669829316.65999997</v>
      </c>
      <c r="D77" s="38">
        <f t="shared" si="5"/>
        <v>669829.31666000001</v>
      </c>
      <c r="E77" s="45">
        <v>260478380.18000001</v>
      </c>
      <c r="F77" s="40">
        <f t="shared" si="6"/>
        <v>260478.38018000001</v>
      </c>
      <c r="G77" s="39">
        <f t="shared" si="7"/>
        <v>38.887276758627856</v>
      </c>
      <c r="H77" s="46">
        <v>376748182.30000001</v>
      </c>
      <c r="I77" s="42">
        <f t="shared" si="8"/>
        <v>376748.18229999999</v>
      </c>
      <c r="J77" s="42">
        <f t="shared" si="9"/>
        <v>-116269.80211999998</v>
      </c>
    </row>
    <row r="78" spans="1:10" ht="78" hidden="1" outlineLevel="1" x14ac:dyDescent="0.3">
      <c r="A78" s="43" t="s">
        <v>138</v>
      </c>
      <c r="B78" s="44" t="s">
        <v>139</v>
      </c>
      <c r="C78" s="45">
        <v>3374065242.7199998</v>
      </c>
      <c r="D78" s="38">
        <f t="shared" si="5"/>
        <v>3374065.24272</v>
      </c>
      <c r="E78" s="45">
        <v>2423092520.4699998</v>
      </c>
      <c r="F78" s="40">
        <f t="shared" si="6"/>
        <v>2423092.5204699999</v>
      </c>
      <c r="G78" s="39">
        <f t="shared" si="7"/>
        <v>71.815224252054648</v>
      </c>
      <c r="H78" s="46">
        <v>1305110987.1099999</v>
      </c>
      <c r="I78" s="42">
        <f t="shared" si="8"/>
        <v>1305110.9871099999</v>
      </c>
      <c r="J78" s="42">
        <f t="shared" si="9"/>
        <v>1117981.53336</v>
      </c>
    </row>
    <row r="79" spans="1:10" ht="46.8" hidden="1" outlineLevel="1" x14ac:dyDescent="0.3">
      <c r="A79" s="43" t="s">
        <v>140</v>
      </c>
      <c r="B79" s="44" t="s">
        <v>141</v>
      </c>
      <c r="C79" s="45">
        <v>222699208.33000001</v>
      </c>
      <c r="D79" s="38">
        <f t="shared" si="5"/>
        <v>222699.20833000002</v>
      </c>
      <c r="E79" s="45">
        <v>214456193.27000001</v>
      </c>
      <c r="F79" s="40">
        <f t="shared" si="6"/>
        <v>214456.19327000002</v>
      </c>
      <c r="G79" s="39">
        <f t="shared" si="7"/>
        <v>96.298588072309016</v>
      </c>
      <c r="H79" s="46">
        <v>153947329.03</v>
      </c>
      <c r="I79" s="42">
        <f t="shared" si="8"/>
        <v>153947.32902999999</v>
      </c>
      <c r="J79" s="42">
        <f t="shared" si="9"/>
        <v>60508.864240000024</v>
      </c>
    </row>
    <row r="80" spans="1:10" ht="62.4" hidden="1" outlineLevel="1" x14ac:dyDescent="0.3">
      <c r="A80" s="43" t="s">
        <v>142</v>
      </c>
      <c r="B80" s="44" t="s">
        <v>143</v>
      </c>
      <c r="C80" s="45">
        <v>16600000</v>
      </c>
      <c r="D80" s="38">
        <f t="shared" si="5"/>
        <v>16600</v>
      </c>
      <c r="E80" s="45">
        <v>16600000</v>
      </c>
      <c r="F80" s="40">
        <f t="shared" si="6"/>
        <v>16600</v>
      </c>
      <c r="G80" s="39">
        <f t="shared" si="7"/>
        <v>100</v>
      </c>
      <c r="H80" s="46">
        <v>475251</v>
      </c>
      <c r="I80" s="42">
        <f t="shared" si="8"/>
        <v>475.25099999999998</v>
      </c>
      <c r="J80" s="42">
        <f t="shared" si="9"/>
        <v>16124.749</v>
      </c>
    </row>
    <row r="81" spans="1:10" ht="78" hidden="1" outlineLevel="1" x14ac:dyDescent="0.3">
      <c r="A81" s="43" t="s">
        <v>144</v>
      </c>
      <c r="B81" s="44" t="s">
        <v>145</v>
      </c>
      <c r="C81" s="45">
        <v>395754163.39999998</v>
      </c>
      <c r="D81" s="38">
        <f t="shared" si="5"/>
        <v>395754.16339999996</v>
      </c>
      <c r="E81" s="45">
        <v>281068212.05000001</v>
      </c>
      <c r="F81" s="40">
        <f t="shared" si="6"/>
        <v>281068.21205000003</v>
      </c>
      <c r="G81" s="39">
        <f t="shared" si="7"/>
        <v>71.020910970408764</v>
      </c>
      <c r="H81" s="46">
        <v>277501455.58999997</v>
      </c>
      <c r="I81" s="42">
        <f t="shared" si="8"/>
        <v>277501.45558999997</v>
      </c>
      <c r="J81" s="42">
        <f t="shared" si="9"/>
        <v>3566.7564600000624</v>
      </c>
    </row>
    <row r="82" spans="1:10" ht="109.2" hidden="1" outlineLevel="1" x14ac:dyDescent="0.3">
      <c r="A82" s="43" t="s">
        <v>146</v>
      </c>
      <c r="B82" s="44" t="s">
        <v>147</v>
      </c>
      <c r="C82" s="45">
        <v>5855727.7999999998</v>
      </c>
      <c r="D82" s="38">
        <f t="shared" si="5"/>
        <v>5855.7277999999997</v>
      </c>
      <c r="E82" s="45">
        <v>3082684.46</v>
      </c>
      <c r="F82" s="40">
        <f t="shared" si="6"/>
        <v>3082.6844599999999</v>
      </c>
      <c r="G82" s="39">
        <f t="shared" si="7"/>
        <v>52.64391661101461</v>
      </c>
      <c r="H82" s="46">
        <v>2176348</v>
      </c>
      <c r="I82" s="42">
        <f t="shared" si="8"/>
        <v>2176.348</v>
      </c>
      <c r="J82" s="42">
        <f t="shared" si="9"/>
        <v>906.33645999999999</v>
      </c>
    </row>
    <row r="83" spans="1:10" ht="62.4" hidden="1" outlineLevel="1" x14ac:dyDescent="0.3">
      <c r="A83" s="43" t="s">
        <v>148</v>
      </c>
      <c r="B83" s="44" t="s">
        <v>149</v>
      </c>
      <c r="C83" s="45">
        <v>351709296.54000002</v>
      </c>
      <c r="D83" s="38">
        <f t="shared" si="5"/>
        <v>351709.29654000001</v>
      </c>
      <c r="E83" s="45">
        <v>222573181.94999999</v>
      </c>
      <c r="F83" s="40">
        <f t="shared" si="6"/>
        <v>222573.18195</v>
      </c>
      <c r="G83" s="39">
        <f t="shared" si="7"/>
        <v>63.283280862803878</v>
      </c>
      <c r="H83" s="46">
        <v>235696880.28</v>
      </c>
      <c r="I83" s="42">
        <f t="shared" si="8"/>
        <v>235696.88028000001</v>
      </c>
      <c r="J83" s="42">
        <f t="shared" si="9"/>
        <v>-13123.698330000014</v>
      </c>
    </row>
    <row r="84" spans="1:10" ht="46.8" hidden="1" outlineLevel="1" x14ac:dyDescent="0.3">
      <c r="A84" s="43" t="s">
        <v>150</v>
      </c>
      <c r="B84" s="44" t="s">
        <v>151</v>
      </c>
      <c r="C84" s="45">
        <v>37544160</v>
      </c>
      <c r="D84" s="38">
        <f t="shared" si="5"/>
        <v>37544.160000000003</v>
      </c>
      <c r="E84" s="45">
        <v>21923699.300000001</v>
      </c>
      <c r="F84" s="40">
        <f t="shared" si="6"/>
        <v>21923.6993</v>
      </c>
      <c r="G84" s="39">
        <f t="shared" si="7"/>
        <v>58.394432849210098</v>
      </c>
      <c r="H84" s="46">
        <v>19713441.829999998</v>
      </c>
      <c r="I84" s="42">
        <f t="shared" si="8"/>
        <v>19713.44183</v>
      </c>
      <c r="J84" s="42">
        <f t="shared" si="9"/>
        <v>2210.2574700000005</v>
      </c>
    </row>
    <row r="85" spans="1:10" ht="62.4" hidden="1" outlineLevel="1" x14ac:dyDescent="0.3">
      <c r="A85" s="43" t="s">
        <v>152</v>
      </c>
      <c r="B85" s="44" t="s">
        <v>153</v>
      </c>
      <c r="C85" s="45">
        <v>206000</v>
      </c>
      <c r="D85" s="38">
        <f t="shared" si="5"/>
        <v>206</v>
      </c>
      <c r="E85" s="45">
        <v>173551.96</v>
      </c>
      <c r="F85" s="40">
        <f t="shared" si="6"/>
        <v>173.55195999999998</v>
      </c>
      <c r="G85" s="39">
        <f t="shared" si="7"/>
        <v>84.248524271844644</v>
      </c>
      <c r="H85" s="46">
        <v>144201.54</v>
      </c>
      <c r="I85" s="42">
        <f t="shared" si="8"/>
        <v>144.20153999999999</v>
      </c>
      <c r="J85" s="42">
        <f t="shared" si="9"/>
        <v>29.350419999999986</v>
      </c>
    </row>
    <row r="86" spans="1:10" ht="62.4" hidden="1" outlineLevel="1" x14ac:dyDescent="0.3">
      <c r="A86" s="43" t="s">
        <v>154</v>
      </c>
      <c r="B86" s="44" t="s">
        <v>155</v>
      </c>
      <c r="C86" s="45">
        <v>132492500</v>
      </c>
      <c r="D86" s="38">
        <f t="shared" si="5"/>
        <v>132492.5</v>
      </c>
      <c r="E86" s="45">
        <v>0</v>
      </c>
      <c r="F86" s="40">
        <f t="shared" si="6"/>
        <v>0</v>
      </c>
      <c r="G86" s="39">
        <f t="shared" si="7"/>
        <v>0</v>
      </c>
      <c r="H86" s="46">
        <v>39743910</v>
      </c>
      <c r="I86" s="42">
        <f t="shared" si="8"/>
        <v>39743.910000000003</v>
      </c>
      <c r="J86" s="42">
        <f t="shared" si="9"/>
        <v>-39743.910000000003</v>
      </c>
    </row>
    <row r="87" spans="1:10" ht="62.4" collapsed="1" x14ac:dyDescent="0.3">
      <c r="A87" s="43" t="s">
        <v>156</v>
      </c>
      <c r="B87" s="44" t="s">
        <v>157</v>
      </c>
      <c r="C87" s="45">
        <v>9067660070.2199993</v>
      </c>
      <c r="D87" s="38">
        <f t="shared" si="5"/>
        <v>9067660.0702199992</v>
      </c>
      <c r="E87" s="45">
        <v>5230214035.1999998</v>
      </c>
      <c r="F87" s="40">
        <f t="shared" si="6"/>
        <v>5230214.0351999998</v>
      </c>
      <c r="G87" s="39">
        <f t="shared" si="7"/>
        <v>57.679864426954687</v>
      </c>
      <c r="H87" s="46">
        <v>3715985007.25</v>
      </c>
      <c r="I87" s="42">
        <f t="shared" si="8"/>
        <v>3715985.0072499998</v>
      </c>
      <c r="J87" s="42">
        <f t="shared" si="9"/>
        <v>1514229.02795</v>
      </c>
    </row>
    <row r="88" spans="1:10" ht="46.8" hidden="1" outlineLevel="1" x14ac:dyDescent="0.3">
      <c r="A88" s="43" t="s">
        <v>158</v>
      </c>
      <c r="B88" s="44" t="s">
        <v>159</v>
      </c>
      <c r="C88" s="45">
        <v>6918232317.9899998</v>
      </c>
      <c r="D88" s="38">
        <f t="shared" si="5"/>
        <v>6918232.3179899994</v>
      </c>
      <c r="E88" s="45">
        <v>3677223682.23</v>
      </c>
      <c r="F88" s="40">
        <f t="shared" si="6"/>
        <v>3677223.6822299999</v>
      </c>
      <c r="G88" s="39">
        <f t="shared" si="7"/>
        <v>53.152648150710966</v>
      </c>
      <c r="H88" s="46">
        <v>2998968778.0700002</v>
      </c>
      <c r="I88" s="42">
        <f t="shared" si="8"/>
        <v>2998968.77807</v>
      </c>
      <c r="J88" s="42">
        <f t="shared" si="9"/>
        <v>678254.90415999992</v>
      </c>
    </row>
    <row r="89" spans="1:10" ht="46.8" hidden="1" outlineLevel="1" x14ac:dyDescent="0.3">
      <c r="A89" s="43" t="s">
        <v>160</v>
      </c>
      <c r="B89" s="44" t="s">
        <v>161</v>
      </c>
      <c r="C89" s="45">
        <v>2149427752.23</v>
      </c>
      <c r="D89" s="38">
        <f t="shared" si="5"/>
        <v>2149427.7522300002</v>
      </c>
      <c r="E89" s="45">
        <v>1552990352.97</v>
      </c>
      <c r="F89" s="40">
        <f t="shared" si="6"/>
        <v>1552990.3529700001</v>
      </c>
      <c r="G89" s="39">
        <f t="shared" si="7"/>
        <v>72.2513399838071</v>
      </c>
      <c r="H89" s="46">
        <v>717016229.17999995</v>
      </c>
      <c r="I89" s="42">
        <f t="shared" si="8"/>
        <v>717016.22917999991</v>
      </c>
      <c r="J89" s="42">
        <f t="shared" si="9"/>
        <v>835974.12379000022</v>
      </c>
    </row>
    <row r="90" spans="1:10" ht="62.4" collapsed="1" x14ac:dyDescent="0.3">
      <c r="A90" s="43" t="s">
        <v>162</v>
      </c>
      <c r="B90" s="44" t="s">
        <v>163</v>
      </c>
      <c r="C90" s="45">
        <v>548666678</v>
      </c>
      <c r="D90" s="38">
        <f t="shared" si="5"/>
        <v>548666.67799999996</v>
      </c>
      <c r="E90" s="45">
        <v>525498429.73000002</v>
      </c>
      <c r="F90" s="40">
        <f t="shared" si="6"/>
        <v>525498.42972999997</v>
      </c>
      <c r="G90" s="39">
        <f t="shared" si="7"/>
        <v>95.777354594513938</v>
      </c>
      <c r="H90" s="46">
        <v>530476150.68000001</v>
      </c>
      <c r="I90" s="42">
        <f t="shared" si="8"/>
        <v>530476.15067999996</v>
      </c>
      <c r="J90" s="42">
        <f t="shared" si="9"/>
        <v>-4977.7209499999881</v>
      </c>
    </row>
    <row r="91" spans="1:10" ht="46.8" hidden="1" outlineLevel="1" x14ac:dyDescent="0.3">
      <c r="A91" s="43" t="s">
        <v>164</v>
      </c>
      <c r="B91" s="44" t="s">
        <v>165</v>
      </c>
      <c r="C91" s="45">
        <v>48666678</v>
      </c>
      <c r="D91" s="38">
        <f t="shared" si="5"/>
        <v>48666.678</v>
      </c>
      <c r="E91" s="45">
        <v>25498429.73</v>
      </c>
      <c r="F91" s="40">
        <f t="shared" si="6"/>
        <v>25498.42973</v>
      </c>
      <c r="G91" s="39">
        <f t="shared" si="7"/>
        <v>52.394021490433353</v>
      </c>
      <c r="H91" s="46">
        <v>21897371.77</v>
      </c>
      <c r="I91" s="42">
        <f t="shared" si="8"/>
        <v>21897.371769999998</v>
      </c>
      <c r="J91" s="42">
        <f t="shared" si="9"/>
        <v>3601.0579600000019</v>
      </c>
    </row>
    <row r="92" spans="1:10" ht="46.8" hidden="1" outlineLevel="1" x14ac:dyDescent="0.3">
      <c r="A92" s="43" t="s">
        <v>166</v>
      </c>
      <c r="B92" s="44" t="s">
        <v>167</v>
      </c>
      <c r="C92" s="45">
        <v>500000000</v>
      </c>
      <c r="D92" s="38">
        <f t="shared" si="5"/>
        <v>500000</v>
      </c>
      <c r="E92" s="45">
        <v>500000000</v>
      </c>
      <c r="F92" s="40">
        <f t="shared" si="6"/>
        <v>500000</v>
      </c>
      <c r="G92" s="39">
        <f t="shared" si="7"/>
        <v>100</v>
      </c>
      <c r="H92" s="46">
        <v>508578778.91000003</v>
      </c>
      <c r="I92" s="42">
        <f t="shared" si="8"/>
        <v>508578.77891000005</v>
      </c>
      <c r="J92" s="42">
        <f t="shared" si="9"/>
        <v>-8578.7789100000518</v>
      </c>
    </row>
    <row r="93" spans="1:10" ht="93.6" collapsed="1" x14ac:dyDescent="0.3">
      <c r="A93" s="43" t="s">
        <v>168</v>
      </c>
      <c r="B93" s="44" t="s">
        <v>169</v>
      </c>
      <c r="C93" s="45">
        <v>634602769</v>
      </c>
      <c r="D93" s="38">
        <f t="shared" si="5"/>
        <v>634602.76899999997</v>
      </c>
      <c r="E93" s="45">
        <v>345668522.52999997</v>
      </c>
      <c r="F93" s="40">
        <f t="shared" si="6"/>
        <v>345668.52252999996</v>
      </c>
      <c r="G93" s="39">
        <f t="shared" si="7"/>
        <v>54.470062126375616</v>
      </c>
      <c r="H93" s="46">
        <v>178902137.21000001</v>
      </c>
      <c r="I93" s="42">
        <f t="shared" si="8"/>
        <v>178902.13721000002</v>
      </c>
      <c r="J93" s="42">
        <f t="shared" si="9"/>
        <v>166766.38531999994</v>
      </c>
    </row>
    <row r="94" spans="1:10" ht="46.8" hidden="1" outlineLevel="1" x14ac:dyDescent="0.3">
      <c r="A94" s="43" t="s">
        <v>170</v>
      </c>
      <c r="B94" s="44" t="s">
        <v>171</v>
      </c>
      <c r="C94" s="45">
        <v>141391426</v>
      </c>
      <c r="D94" s="38">
        <f t="shared" si="5"/>
        <v>141391.42600000001</v>
      </c>
      <c r="E94" s="45">
        <v>81498736.939999998</v>
      </c>
      <c r="F94" s="40">
        <f t="shared" si="6"/>
        <v>81498.736940000003</v>
      </c>
      <c r="G94" s="39">
        <f t="shared" si="7"/>
        <v>57.640508512871214</v>
      </c>
      <c r="H94" s="46">
        <v>89533304.879999995</v>
      </c>
      <c r="I94" s="42">
        <f t="shared" si="8"/>
        <v>89533.304879999996</v>
      </c>
      <c r="J94" s="42">
        <f t="shared" si="9"/>
        <v>-8034.5679399999935</v>
      </c>
    </row>
    <row r="95" spans="1:10" ht="46.8" hidden="1" outlineLevel="1" x14ac:dyDescent="0.3">
      <c r="A95" s="43" t="s">
        <v>172</v>
      </c>
      <c r="B95" s="44" t="s">
        <v>173</v>
      </c>
      <c r="C95" s="45">
        <v>242441528</v>
      </c>
      <c r="D95" s="38">
        <f t="shared" si="5"/>
        <v>242441.52799999999</v>
      </c>
      <c r="E95" s="45">
        <v>105270206.48</v>
      </c>
      <c r="F95" s="40">
        <f t="shared" si="6"/>
        <v>105270.20648000001</v>
      </c>
      <c r="G95" s="39">
        <f t="shared" si="7"/>
        <v>43.420864135124575</v>
      </c>
      <c r="H95" s="46">
        <v>13142777.68</v>
      </c>
      <c r="I95" s="42">
        <f t="shared" si="8"/>
        <v>13142.777679999999</v>
      </c>
      <c r="J95" s="42">
        <f t="shared" si="9"/>
        <v>92127.428800000009</v>
      </c>
    </row>
    <row r="96" spans="1:10" ht="46.8" hidden="1" outlineLevel="1" x14ac:dyDescent="0.3">
      <c r="A96" s="43" t="s">
        <v>174</v>
      </c>
      <c r="B96" s="44" t="s">
        <v>175</v>
      </c>
      <c r="C96" s="45">
        <v>173055647</v>
      </c>
      <c r="D96" s="38">
        <f t="shared" si="5"/>
        <v>173055.647</v>
      </c>
      <c r="E96" s="45">
        <v>108707104.8</v>
      </c>
      <c r="F96" s="40">
        <f t="shared" si="6"/>
        <v>108707.1048</v>
      </c>
      <c r="G96" s="39">
        <f t="shared" si="7"/>
        <v>62.816271346522434</v>
      </c>
      <c r="H96" s="46">
        <v>30597189.59</v>
      </c>
      <c r="I96" s="42">
        <f t="shared" si="8"/>
        <v>30597.189589999998</v>
      </c>
      <c r="J96" s="42">
        <f t="shared" si="9"/>
        <v>78109.915210000006</v>
      </c>
    </row>
    <row r="97" spans="1:10" ht="46.8" hidden="1" outlineLevel="1" x14ac:dyDescent="0.3">
      <c r="A97" s="43" t="s">
        <v>176</v>
      </c>
      <c r="B97" s="44" t="s">
        <v>177</v>
      </c>
      <c r="C97" s="45">
        <v>5238568</v>
      </c>
      <c r="D97" s="38">
        <f t="shared" si="5"/>
        <v>5238.5680000000002</v>
      </c>
      <c r="E97" s="45">
        <v>31000</v>
      </c>
      <c r="F97" s="40">
        <f t="shared" si="6"/>
        <v>31</v>
      </c>
      <c r="G97" s="39">
        <f t="shared" si="7"/>
        <v>0.59176477235763658</v>
      </c>
      <c r="H97" s="46">
        <v>0</v>
      </c>
      <c r="I97" s="42">
        <f t="shared" si="8"/>
        <v>0</v>
      </c>
      <c r="J97" s="42">
        <f t="shared" si="9"/>
        <v>31</v>
      </c>
    </row>
    <row r="98" spans="1:10" ht="62.4" hidden="1" outlineLevel="1" x14ac:dyDescent="0.3">
      <c r="A98" s="43" t="s">
        <v>178</v>
      </c>
      <c r="B98" s="44" t="s">
        <v>179</v>
      </c>
      <c r="C98" s="45">
        <v>72475600</v>
      </c>
      <c r="D98" s="38">
        <f t="shared" si="5"/>
        <v>72475.600000000006</v>
      </c>
      <c r="E98" s="45">
        <v>50161474.310000002</v>
      </c>
      <c r="F98" s="40">
        <f t="shared" si="6"/>
        <v>50161.474310000005</v>
      </c>
      <c r="G98" s="39">
        <f t="shared" si="7"/>
        <v>69.211533688579323</v>
      </c>
      <c r="H98" s="46">
        <v>45628865.060000002</v>
      </c>
      <c r="I98" s="42">
        <f t="shared" si="8"/>
        <v>45628.865060000004</v>
      </c>
      <c r="J98" s="42">
        <f t="shared" si="9"/>
        <v>4532.6092500000013</v>
      </c>
    </row>
    <row r="99" spans="1:10" ht="46.8" collapsed="1" x14ac:dyDescent="0.3">
      <c r="A99" s="43" t="s">
        <v>180</v>
      </c>
      <c r="B99" s="44" t="s">
        <v>181</v>
      </c>
      <c r="C99" s="45">
        <v>625042017</v>
      </c>
      <c r="D99" s="38">
        <f t="shared" si="5"/>
        <v>625042.01699999999</v>
      </c>
      <c r="E99" s="45">
        <v>510350892.79000002</v>
      </c>
      <c r="F99" s="40">
        <f t="shared" si="6"/>
        <v>510350.89279000001</v>
      </c>
      <c r="G99" s="39">
        <f t="shared" si="7"/>
        <v>81.650653701573475</v>
      </c>
      <c r="H99" s="46">
        <v>433828535.75999999</v>
      </c>
      <c r="I99" s="42">
        <f t="shared" si="8"/>
        <v>433828.53576</v>
      </c>
      <c r="J99" s="42">
        <f t="shared" si="9"/>
        <v>76522.357030000014</v>
      </c>
    </row>
    <row r="100" spans="1:10" ht="46.8" hidden="1" outlineLevel="1" x14ac:dyDescent="0.3">
      <c r="A100" s="43" t="s">
        <v>182</v>
      </c>
      <c r="B100" s="44" t="s">
        <v>183</v>
      </c>
      <c r="C100" s="45">
        <v>467093517</v>
      </c>
      <c r="D100" s="38">
        <f t="shared" si="5"/>
        <v>467093.51699999999</v>
      </c>
      <c r="E100" s="45">
        <v>362402392.79000002</v>
      </c>
      <c r="F100" s="40">
        <f t="shared" si="6"/>
        <v>362402.39279000001</v>
      </c>
      <c r="G100" s="39">
        <f t="shared" si="7"/>
        <v>77.586688660891866</v>
      </c>
      <c r="H100" s="46">
        <v>322890335.75999999</v>
      </c>
      <c r="I100" s="42">
        <f t="shared" si="8"/>
        <v>322890.33575999999</v>
      </c>
      <c r="J100" s="42">
        <f t="shared" si="9"/>
        <v>39512.057030000025</v>
      </c>
    </row>
    <row r="101" spans="1:10" ht="46.8" hidden="1" outlineLevel="1" x14ac:dyDescent="0.3">
      <c r="A101" s="43" t="s">
        <v>184</v>
      </c>
      <c r="B101" s="44" t="s">
        <v>185</v>
      </c>
      <c r="C101" s="45">
        <v>157948500</v>
      </c>
      <c r="D101" s="38">
        <f t="shared" si="5"/>
        <v>157948.5</v>
      </c>
      <c r="E101" s="45">
        <v>147948500</v>
      </c>
      <c r="F101" s="40">
        <f t="shared" si="6"/>
        <v>147948.5</v>
      </c>
      <c r="G101" s="39">
        <f t="shared" si="7"/>
        <v>93.668822432628346</v>
      </c>
      <c r="H101" s="46">
        <v>110938200</v>
      </c>
      <c r="I101" s="42">
        <f t="shared" si="8"/>
        <v>110938.2</v>
      </c>
      <c r="J101" s="42">
        <f t="shared" si="9"/>
        <v>37010.300000000003</v>
      </c>
    </row>
    <row r="102" spans="1:10" ht="78" collapsed="1" x14ac:dyDescent="0.3">
      <c r="A102" s="43" t="s">
        <v>186</v>
      </c>
      <c r="B102" s="44" t="s">
        <v>187</v>
      </c>
      <c r="C102" s="45">
        <v>953665138.71000004</v>
      </c>
      <c r="D102" s="38">
        <f t="shared" si="5"/>
        <v>953665.13871000009</v>
      </c>
      <c r="E102" s="45">
        <v>492533740.79000002</v>
      </c>
      <c r="F102" s="40">
        <f t="shared" si="6"/>
        <v>492533.74079000001</v>
      </c>
      <c r="G102" s="39">
        <f t="shared" si="7"/>
        <v>51.646402998041694</v>
      </c>
      <c r="H102" s="46">
        <v>442488804.56999999</v>
      </c>
      <c r="I102" s="42">
        <f t="shared" si="8"/>
        <v>442488.80456999998</v>
      </c>
      <c r="J102" s="42">
        <f t="shared" si="9"/>
        <v>50044.936220000032</v>
      </c>
    </row>
    <row r="103" spans="1:10" ht="78" hidden="1" outlineLevel="1" x14ac:dyDescent="0.3">
      <c r="A103" s="43" t="s">
        <v>188</v>
      </c>
      <c r="B103" s="44" t="s">
        <v>189</v>
      </c>
      <c r="C103" s="45">
        <v>365244700</v>
      </c>
      <c r="D103" s="38">
        <f t="shared" si="5"/>
        <v>365244.7</v>
      </c>
      <c r="E103" s="45">
        <v>272087693.10000002</v>
      </c>
      <c r="F103" s="40">
        <f t="shared" si="6"/>
        <v>272087.69310000003</v>
      </c>
      <c r="G103" s="39">
        <f t="shared" si="7"/>
        <v>74.494631434761416</v>
      </c>
      <c r="H103" s="46">
        <v>221926948.78</v>
      </c>
      <c r="I103" s="42">
        <f t="shared" si="8"/>
        <v>221926.94878000001</v>
      </c>
      <c r="J103" s="42">
        <f t="shared" si="9"/>
        <v>50160.744320000027</v>
      </c>
    </row>
    <row r="104" spans="1:10" ht="62.4" hidden="1" outlineLevel="1" x14ac:dyDescent="0.3">
      <c r="A104" s="43" t="s">
        <v>190</v>
      </c>
      <c r="B104" s="44" t="s">
        <v>191</v>
      </c>
      <c r="C104" s="45">
        <v>26324000</v>
      </c>
      <c r="D104" s="38">
        <f t="shared" si="5"/>
        <v>26324</v>
      </c>
      <c r="E104" s="45">
        <v>20980634.670000002</v>
      </c>
      <c r="F104" s="40">
        <f t="shared" si="6"/>
        <v>20980.634670000003</v>
      </c>
      <c r="G104" s="39">
        <f t="shared" si="7"/>
        <v>79.701544864002443</v>
      </c>
      <c r="H104" s="46">
        <v>19280047.609999999</v>
      </c>
      <c r="I104" s="42">
        <f t="shared" si="8"/>
        <v>19280.047609999998</v>
      </c>
      <c r="J104" s="42">
        <f t="shared" si="9"/>
        <v>1700.5870600000053</v>
      </c>
    </row>
    <row r="105" spans="1:10" ht="46.8" hidden="1" outlineLevel="1" x14ac:dyDescent="0.3">
      <c r="A105" s="43" t="s">
        <v>192</v>
      </c>
      <c r="B105" s="44" t="s">
        <v>193</v>
      </c>
      <c r="C105" s="45">
        <v>413039126.63999999</v>
      </c>
      <c r="D105" s="38">
        <f t="shared" si="5"/>
        <v>413039.12663999997</v>
      </c>
      <c r="E105" s="45">
        <v>131624331.45999999</v>
      </c>
      <c r="F105" s="40">
        <f t="shared" si="6"/>
        <v>131624.33145999999</v>
      </c>
      <c r="G105" s="39">
        <f t="shared" si="7"/>
        <v>31.867279143925316</v>
      </c>
      <c r="H105" s="46">
        <v>81324367.659999996</v>
      </c>
      <c r="I105" s="42">
        <f t="shared" si="8"/>
        <v>81324.367660000004</v>
      </c>
      <c r="J105" s="42">
        <f t="shared" si="9"/>
        <v>50299.963799999983</v>
      </c>
    </row>
    <row r="106" spans="1:10" ht="62.4" hidden="1" outlineLevel="1" x14ac:dyDescent="0.3">
      <c r="A106" s="43" t="s">
        <v>194</v>
      </c>
      <c r="B106" s="44" t="s">
        <v>195</v>
      </c>
      <c r="C106" s="45">
        <v>147057312.06999999</v>
      </c>
      <c r="D106" s="38">
        <f t="shared" si="5"/>
        <v>147057.31206999999</v>
      </c>
      <c r="E106" s="45">
        <v>67841081.560000002</v>
      </c>
      <c r="F106" s="40">
        <f t="shared" si="6"/>
        <v>67841.081560000006</v>
      </c>
      <c r="G106" s="39">
        <f t="shared" si="7"/>
        <v>46.132409606199879</v>
      </c>
      <c r="H106" s="46">
        <v>119957440.52</v>
      </c>
      <c r="I106" s="42">
        <f t="shared" si="8"/>
        <v>119957.44051999999</v>
      </c>
      <c r="J106" s="42">
        <f t="shared" si="9"/>
        <v>-52116.358959999983</v>
      </c>
    </row>
    <row r="107" spans="1:10" ht="78" hidden="1" outlineLevel="1" x14ac:dyDescent="0.3">
      <c r="A107" s="43" t="s">
        <v>196</v>
      </c>
      <c r="B107" s="44" t="s">
        <v>197</v>
      </c>
      <c r="C107" s="45">
        <v>2000000</v>
      </c>
      <c r="D107" s="38">
        <f t="shared" si="5"/>
        <v>2000</v>
      </c>
      <c r="E107" s="45">
        <v>0</v>
      </c>
      <c r="F107" s="40">
        <f t="shared" si="6"/>
        <v>0</v>
      </c>
      <c r="G107" s="39">
        <f t="shared" si="7"/>
        <v>0</v>
      </c>
      <c r="H107" s="48"/>
      <c r="I107" s="42">
        <f t="shared" si="8"/>
        <v>0</v>
      </c>
      <c r="J107" s="42">
        <f t="shared" si="9"/>
        <v>0</v>
      </c>
    </row>
    <row r="108" spans="1:10" ht="78" collapsed="1" x14ac:dyDescent="0.3">
      <c r="A108" s="43" t="s">
        <v>198</v>
      </c>
      <c r="B108" s="44" t="s">
        <v>199</v>
      </c>
      <c r="C108" s="45">
        <v>3683156430.3600001</v>
      </c>
      <c r="D108" s="38">
        <f t="shared" si="5"/>
        <v>3683156.4303600001</v>
      </c>
      <c r="E108" s="45">
        <v>2709302103.6399999</v>
      </c>
      <c r="F108" s="40">
        <f t="shared" si="6"/>
        <v>2709302.1036399999</v>
      </c>
      <c r="G108" s="39">
        <f t="shared" si="7"/>
        <v>73.559246121272849</v>
      </c>
      <c r="H108" s="46">
        <v>2624743157.96</v>
      </c>
      <c r="I108" s="42">
        <f t="shared" si="8"/>
        <v>2624743.15796</v>
      </c>
      <c r="J108" s="42">
        <f t="shared" si="9"/>
        <v>84558.945679999888</v>
      </c>
    </row>
    <row r="109" spans="1:10" ht="62.4" hidden="1" outlineLevel="1" x14ac:dyDescent="0.3">
      <c r="A109" s="43" t="s">
        <v>200</v>
      </c>
      <c r="B109" s="44" t="s">
        <v>201</v>
      </c>
      <c r="C109" s="45">
        <v>234959551</v>
      </c>
      <c r="D109" s="38">
        <f t="shared" si="5"/>
        <v>234959.55100000001</v>
      </c>
      <c r="E109" s="45">
        <v>106952317.65000001</v>
      </c>
      <c r="F109" s="40">
        <f t="shared" si="6"/>
        <v>106952.31765000001</v>
      </c>
      <c r="G109" s="39">
        <f t="shared" si="7"/>
        <v>45.51945949624325</v>
      </c>
      <c r="H109" s="46">
        <v>83863662.200000003</v>
      </c>
      <c r="I109" s="42">
        <f t="shared" si="8"/>
        <v>83863.662200000006</v>
      </c>
      <c r="J109" s="42">
        <f t="shared" si="9"/>
        <v>23088.655450000006</v>
      </c>
    </row>
    <row r="110" spans="1:10" ht="46.8" hidden="1" outlineLevel="1" x14ac:dyDescent="0.3">
      <c r="A110" s="43" t="s">
        <v>202</v>
      </c>
      <c r="B110" s="44" t="s">
        <v>203</v>
      </c>
      <c r="C110" s="45">
        <v>687032379.36000001</v>
      </c>
      <c r="D110" s="38">
        <f t="shared" si="5"/>
        <v>687032.37936000002</v>
      </c>
      <c r="E110" s="45">
        <v>385380942.47000003</v>
      </c>
      <c r="F110" s="40">
        <f t="shared" si="6"/>
        <v>385380.94247000001</v>
      </c>
      <c r="G110" s="39">
        <f t="shared" si="7"/>
        <v>56.093563279943048</v>
      </c>
      <c r="H110" s="46">
        <v>536651281.70999998</v>
      </c>
      <c r="I110" s="42">
        <f t="shared" si="8"/>
        <v>536651.28171000001</v>
      </c>
      <c r="J110" s="42">
        <f t="shared" si="9"/>
        <v>-151270.33924</v>
      </c>
    </row>
    <row r="111" spans="1:10" ht="46.8" hidden="1" outlineLevel="1" x14ac:dyDescent="0.3">
      <c r="A111" s="43" t="s">
        <v>204</v>
      </c>
      <c r="B111" s="44" t="s">
        <v>205</v>
      </c>
      <c r="C111" s="45">
        <v>2761164500</v>
      </c>
      <c r="D111" s="38">
        <f t="shared" si="5"/>
        <v>2761164.5</v>
      </c>
      <c r="E111" s="45">
        <v>2216968843.52</v>
      </c>
      <c r="F111" s="40">
        <f t="shared" si="6"/>
        <v>2216968.8435200001</v>
      </c>
      <c r="G111" s="39">
        <f t="shared" si="7"/>
        <v>80.291081662103082</v>
      </c>
      <c r="H111" s="46">
        <v>2004228214.05</v>
      </c>
      <c r="I111" s="42">
        <f t="shared" si="8"/>
        <v>2004228.2140500001</v>
      </c>
      <c r="J111" s="42">
        <f t="shared" si="9"/>
        <v>212740.62947000004</v>
      </c>
    </row>
    <row r="112" spans="1:10" ht="62.4" collapsed="1" x14ac:dyDescent="0.3">
      <c r="A112" s="43" t="s">
        <v>206</v>
      </c>
      <c r="B112" s="44" t="s">
        <v>207</v>
      </c>
      <c r="C112" s="45">
        <v>1326106890</v>
      </c>
      <c r="D112" s="38">
        <f t="shared" si="5"/>
        <v>1326106.8899999999</v>
      </c>
      <c r="E112" s="45">
        <v>862778853.76999998</v>
      </c>
      <c r="F112" s="40">
        <f t="shared" si="6"/>
        <v>862778.85376999993</v>
      </c>
      <c r="G112" s="39">
        <f t="shared" si="7"/>
        <v>65.061033938976067</v>
      </c>
      <c r="H112" s="46">
        <v>410432834.30000001</v>
      </c>
      <c r="I112" s="42">
        <f t="shared" si="8"/>
        <v>410432.83429999999</v>
      </c>
      <c r="J112" s="42">
        <f t="shared" si="9"/>
        <v>452346.01946999994</v>
      </c>
    </row>
    <row r="113" spans="1:10" ht="52.8" hidden="1" outlineLevel="1" x14ac:dyDescent="0.3">
      <c r="A113" s="31" t="s">
        <v>208</v>
      </c>
      <c r="B113" s="9" t="s">
        <v>209</v>
      </c>
      <c r="C113" s="32">
        <v>1326106890</v>
      </c>
      <c r="D113" s="33">
        <f t="shared" si="5"/>
        <v>1326106.8899999999</v>
      </c>
      <c r="E113" s="32">
        <v>862778853.76999998</v>
      </c>
      <c r="F113" s="34">
        <f t="shared" si="6"/>
        <v>862778.85376999993</v>
      </c>
      <c r="G113" s="35">
        <f t="shared" si="7"/>
        <v>65.061033938976067</v>
      </c>
      <c r="H113" s="8"/>
      <c r="I113" s="36"/>
      <c r="J113" s="36"/>
    </row>
    <row r="114" spans="1:10" ht="12.75" customHeight="1" collapsed="1" x14ac:dyDescent="0.3">
      <c r="A114" s="3"/>
      <c r="B114" s="3"/>
      <c r="C114" s="5"/>
      <c r="D114" s="5"/>
      <c r="E114" s="5"/>
      <c r="F114" s="5"/>
      <c r="G114" s="5"/>
      <c r="H114" s="3"/>
    </row>
    <row r="115" spans="1:10" x14ac:dyDescent="0.3">
      <c r="A115" s="11"/>
      <c r="B115" s="12"/>
      <c r="C115" s="12"/>
      <c r="D115" s="4"/>
      <c r="E115" s="6"/>
      <c r="F115" s="6"/>
      <c r="G115" s="6"/>
      <c r="H115" s="3"/>
    </row>
  </sheetData>
  <mergeCells count="8">
    <mergeCell ref="A8:B8"/>
    <mergeCell ref="A3:J3"/>
    <mergeCell ref="A115:C115"/>
    <mergeCell ref="A1:I1"/>
    <mergeCell ref="A2:C2"/>
    <mergeCell ref="A4:G4"/>
    <mergeCell ref="A5:G5"/>
    <mergeCell ref="A6:G6"/>
  </mergeCells>
  <pageMargins left="0.59055118110236227" right="0.59055118110236227" top="0.75" bottom="0.59055118110236227" header="0.39370078740157483" footer="0.39370078740157483"/>
  <pageSetup paperSize="9" scale="68" fitToHeight="20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E448F6B-7BCC-45E0-B576-181E28FCC4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Владимировна</cp:lastModifiedBy>
  <cp:lastPrinted>2019-10-28T07:05:25Z</cp:lastPrinted>
  <dcterms:created xsi:type="dcterms:W3CDTF">2019-10-25T12:42:43Z</dcterms:created>
  <dcterms:modified xsi:type="dcterms:W3CDTF">2019-10-28T07:10:24Z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10.09.2019 08_48_45).xlsx</vt:lpwstr>
  </property>
  <property fmtid="{D5CDD505-2E9C-101B-9397-08002B2CF9AE}" pid="3" name="Название отчета">
    <vt:lpwstr>Верный - Программы и подпрограммы (копия от 10.09.2019 08_48_45).xlsx</vt:lpwstr>
  </property>
  <property fmtid="{D5CDD505-2E9C-101B-9397-08002B2CF9AE}" pid="4" name="Версия клиента">
    <vt:lpwstr>19.1.24.6170</vt:lpwstr>
  </property>
  <property fmtid="{D5CDD505-2E9C-101B-9397-08002B2CF9AE}" pid="5" name="Версия базы">
    <vt:lpwstr>19.1.1766.522840427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lipetsk_068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