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80" yWindow="300" windowWidth="12970" windowHeight="7120"/>
  </bookViews>
  <sheets>
    <sheet name="2022  год" sheetId="3" r:id="rId1"/>
    <sheet name="2021  год" sheetId="2" r:id="rId2"/>
    <sheet name="2020  год" sheetId="1" r:id="rId3"/>
  </sheets>
  <externalReferences>
    <externalReference r:id="rId4"/>
    <externalReference r:id="rId5"/>
  </externalReferences>
  <definedNames>
    <definedName name="_xlnm.Print_Titles" localSheetId="2">'2020  год'!$4:$5</definedName>
    <definedName name="_xlnm.Print_Titles" localSheetId="1">'2021  год'!$4:$5</definedName>
    <definedName name="_xlnm.Print_Titles" localSheetId="0">'2022  год'!$4:$5</definedName>
    <definedName name="_xlnm.Print_Area" localSheetId="2">'2020  год'!$A$1:$E$316</definedName>
    <definedName name="_xlnm.Print_Area" localSheetId="1">'2021  год'!$A$1:$F$316</definedName>
    <definedName name="_xlnm.Print_Area" localSheetId="0">'2022  год'!$A$1:$F$316</definedName>
    <definedName name="точность_1">[1]Параметры!$B$7</definedName>
  </definedNames>
  <calcPr calcId="125725"/>
</workbook>
</file>

<file path=xl/calcChain.xml><?xml version="1.0" encoding="utf-8"?>
<calcChain xmlns="http://schemas.openxmlformats.org/spreadsheetml/2006/main">
  <c r="E315" i="3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1"/>
  <c r="E290"/>
  <c r="E289"/>
  <c r="E288"/>
  <c r="E287"/>
  <c r="E286"/>
  <c r="E285"/>
  <c r="E284"/>
  <c r="E283"/>
  <c r="E282"/>
  <c r="E281"/>
  <c r="E280"/>
  <c r="E279"/>
  <c r="E278"/>
  <c r="E277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49"/>
  <c r="E248"/>
  <c r="E247"/>
  <c r="E246"/>
  <c r="E245"/>
  <c r="E244"/>
  <c r="E243"/>
  <c r="E242"/>
  <c r="E241"/>
  <c r="E240"/>
  <c r="E239"/>
  <c r="E238"/>
  <c r="E237"/>
  <c r="E236"/>
  <c r="E235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2"/>
  <c r="E191"/>
  <c r="E190"/>
  <c r="E189"/>
  <c r="E188"/>
  <c r="E187"/>
  <c r="E186"/>
  <c r="E185"/>
  <c r="E184"/>
  <c r="E183"/>
  <c r="E181"/>
  <c r="E180"/>
  <c r="E179"/>
  <c r="E178"/>
  <c r="E177"/>
  <c r="E176"/>
  <c r="E175"/>
  <c r="E174"/>
  <c r="E173"/>
  <c r="E172"/>
  <c r="E171"/>
  <c r="E170"/>
  <c r="E169"/>
  <c r="E168"/>
  <c r="E167"/>
  <c r="E166"/>
  <c r="E164"/>
  <c r="E163"/>
  <c r="E162"/>
  <c r="E161"/>
  <c r="E160"/>
  <c r="E159"/>
  <c r="E158"/>
  <c r="E157"/>
  <c r="E155"/>
  <c r="E154"/>
  <c r="E153"/>
  <c r="E152"/>
  <c r="E151"/>
  <c r="E150"/>
  <c r="E149"/>
  <c r="E148"/>
  <c r="E147"/>
  <c r="E146"/>
  <c r="E145"/>
  <c r="E144"/>
  <c r="E143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2"/>
  <c r="E121"/>
  <c r="E120"/>
  <c r="E119"/>
  <c r="E118"/>
  <c r="E117"/>
  <c r="E116"/>
  <c r="E115"/>
  <c r="E114"/>
  <c r="E113"/>
  <c r="E112"/>
  <c r="E111"/>
  <c r="E110"/>
  <c r="E109"/>
  <c r="E108"/>
  <c r="E106"/>
  <c r="E105"/>
  <c r="E104"/>
  <c r="E103"/>
  <c r="E102"/>
  <c r="E101"/>
  <c r="E100"/>
  <c r="E99"/>
  <c r="E98"/>
  <c r="E97"/>
  <c r="E96"/>
  <c r="E95"/>
  <c r="E94"/>
  <c r="E93"/>
  <c r="E91"/>
  <c r="E90"/>
  <c r="E89"/>
  <c r="E88"/>
  <c r="E87"/>
  <c r="E86"/>
  <c r="E85"/>
  <c r="E84"/>
  <c r="E83"/>
  <c r="E82"/>
  <c r="E81"/>
  <c r="E80"/>
  <c r="E79"/>
  <c r="E78"/>
  <c r="E77"/>
  <c r="E76"/>
  <c r="E75"/>
  <c r="E73"/>
  <c r="E72"/>
  <c r="E71"/>
  <c r="E70"/>
  <c r="E69"/>
  <c r="E68"/>
  <c r="E67"/>
  <c r="E66"/>
  <c r="E65"/>
  <c r="E64"/>
  <c r="E63"/>
  <c r="E62"/>
  <c r="E61"/>
  <c r="E60"/>
  <c r="E59"/>
  <c r="E58"/>
  <c r="E57"/>
  <c r="E55"/>
  <c r="E54"/>
  <c r="E53"/>
  <c r="E52"/>
  <c r="E51"/>
  <c r="E50"/>
  <c r="E49"/>
  <c r="E48"/>
  <c r="E47"/>
  <c r="E46"/>
  <c r="E45"/>
  <c r="E44"/>
  <c r="E43"/>
  <c r="E42"/>
  <c r="E41"/>
  <c r="E39"/>
  <c r="E38"/>
  <c r="E37"/>
  <c r="E36"/>
  <c r="E35"/>
  <c r="E34"/>
  <c r="E33"/>
  <c r="E32"/>
  <c r="E31"/>
  <c r="E30"/>
  <c r="E29"/>
  <c r="E28"/>
  <c r="E27"/>
  <c r="E26"/>
  <c r="E25"/>
  <c r="E24"/>
  <c r="E23"/>
  <c r="E8"/>
  <c r="E9"/>
  <c r="E10"/>
  <c r="E11"/>
  <c r="E12"/>
  <c r="E13"/>
  <c r="E14"/>
  <c r="E15"/>
  <c r="E16"/>
  <c r="E17"/>
  <c r="E18"/>
  <c r="E19"/>
  <c r="E20"/>
  <c r="E21"/>
  <c r="E7"/>
  <c r="E315" i="1"/>
  <c r="D315"/>
  <c r="B315"/>
  <c r="E314"/>
  <c r="D314"/>
  <c r="B314"/>
  <c r="E313"/>
  <c r="D313"/>
  <c r="B313"/>
  <c r="E312"/>
  <c r="D312"/>
  <c r="B312"/>
  <c r="E311"/>
  <c r="D311"/>
  <c r="B311"/>
  <c r="E310"/>
  <c r="D310"/>
  <c r="B310"/>
  <c r="E309"/>
  <c r="D309"/>
  <c r="B309"/>
  <c r="E308"/>
  <c r="D308"/>
  <c r="B308"/>
  <c r="E307"/>
  <c r="D307"/>
  <c r="B307"/>
  <c r="E306"/>
  <c r="D306"/>
  <c r="B306"/>
  <c r="E305"/>
  <c r="D305"/>
  <c r="B305"/>
  <c r="E304"/>
  <c r="D304"/>
  <c r="B304"/>
  <c r="E303"/>
  <c r="D303"/>
  <c r="B303"/>
  <c r="E302"/>
  <c r="D302"/>
  <c r="B302"/>
  <c r="E301"/>
  <c r="D301"/>
  <c r="B301"/>
  <c r="E300"/>
  <c r="D300"/>
  <c r="B300"/>
  <c r="E299"/>
  <c r="D299"/>
  <c r="B299"/>
  <c r="E298"/>
  <c r="D298"/>
  <c r="B298"/>
  <c r="E297"/>
  <c r="D297"/>
  <c r="B297"/>
  <c r="E296"/>
  <c r="D296"/>
  <c r="B296"/>
  <c r="E295"/>
  <c r="D295"/>
  <c r="B295"/>
  <c r="E294"/>
  <c r="D294"/>
  <c r="B294"/>
  <c r="E293"/>
  <c r="D293"/>
  <c r="B293"/>
  <c r="E291"/>
  <c r="D291"/>
  <c r="B291"/>
  <c r="E290"/>
  <c r="D290"/>
  <c r="B290"/>
  <c r="E289"/>
  <c r="D289"/>
  <c r="B289"/>
  <c r="E288"/>
  <c r="D288"/>
  <c r="B288"/>
  <c r="E287"/>
  <c r="D287"/>
  <c r="B287"/>
  <c r="E286"/>
  <c r="D286"/>
  <c r="B286"/>
  <c r="E285"/>
  <c r="D285"/>
  <c r="B285"/>
  <c r="E284"/>
  <c r="D284"/>
  <c r="B284"/>
  <c r="E283"/>
  <c r="D283"/>
  <c r="B283"/>
  <c r="E282"/>
  <c r="D282"/>
  <c r="B282"/>
  <c r="E281"/>
  <c r="D281"/>
  <c r="B281"/>
  <c r="E280"/>
  <c r="D280"/>
  <c r="B280"/>
  <c r="E279"/>
  <c r="D279"/>
  <c r="B279"/>
  <c r="E278"/>
  <c r="D278"/>
  <c r="B278"/>
  <c r="E277"/>
  <c r="D277"/>
  <c r="B277"/>
  <c r="E275"/>
  <c r="D275"/>
  <c r="B275"/>
  <c r="E274"/>
  <c r="D274"/>
  <c r="B274"/>
  <c r="E273"/>
  <c r="D273"/>
  <c r="B273"/>
  <c r="E272"/>
  <c r="D272"/>
  <c r="B272"/>
  <c r="E271"/>
  <c r="D271"/>
  <c r="B271"/>
  <c r="E270"/>
  <c r="D270"/>
  <c r="B270"/>
  <c r="E269"/>
  <c r="D269"/>
  <c r="B269"/>
  <c r="E268"/>
  <c r="D268"/>
  <c r="B268"/>
  <c r="E267"/>
  <c r="D267"/>
  <c r="B267"/>
  <c r="E266"/>
  <c r="D266"/>
  <c r="B266"/>
  <c r="E265"/>
  <c r="D265"/>
  <c r="B265"/>
  <c r="E264"/>
  <c r="D264"/>
  <c r="B264"/>
  <c r="E263"/>
  <c r="D263"/>
  <c r="B263"/>
  <c r="E262"/>
  <c r="D262"/>
  <c r="B262"/>
  <c r="E261"/>
  <c r="D261"/>
  <c r="B261"/>
  <c r="E260"/>
  <c r="D260"/>
  <c r="B260"/>
  <c r="E259"/>
  <c r="D259"/>
  <c r="B259"/>
  <c r="E258"/>
  <c r="D258"/>
  <c r="B258"/>
  <c r="E257"/>
  <c r="D257"/>
  <c r="B257"/>
  <c r="E256"/>
  <c r="D256"/>
  <c r="B256"/>
  <c r="E255"/>
  <c r="D255"/>
  <c r="B255"/>
  <c r="E254"/>
  <c r="D254"/>
  <c r="B254"/>
  <c r="E253"/>
  <c r="D253"/>
  <c r="B253"/>
  <c r="E252"/>
  <c r="D252"/>
  <c r="B252"/>
  <c r="E251"/>
  <c r="D251"/>
  <c r="B251"/>
  <c r="E249"/>
  <c r="D249"/>
  <c r="B249"/>
  <c r="E248"/>
  <c r="D248"/>
  <c r="B248"/>
  <c r="E247"/>
  <c r="D247"/>
  <c r="B247"/>
  <c r="E246"/>
  <c r="D246"/>
  <c r="B246"/>
  <c r="E245"/>
  <c r="D245"/>
  <c r="B245"/>
  <c r="E244"/>
  <c r="D244"/>
  <c r="B244"/>
  <c r="E243"/>
  <c r="D243"/>
  <c r="B243"/>
  <c r="E242"/>
  <c r="D242"/>
  <c r="B242"/>
  <c r="E241"/>
  <c r="D241"/>
  <c r="B241"/>
  <c r="E240"/>
  <c r="D240"/>
  <c r="B240"/>
  <c r="E239"/>
  <c r="D239"/>
  <c r="B239"/>
  <c r="E238"/>
  <c r="D238"/>
  <c r="B238"/>
  <c r="E237"/>
  <c r="D237"/>
  <c r="B237"/>
  <c r="E236"/>
  <c r="D236"/>
  <c r="B236"/>
  <c r="E235"/>
  <c r="D235"/>
  <c r="B235"/>
  <c r="E233"/>
  <c r="D233"/>
  <c r="B233"/>
  <c r="E232"/>
  <c r="D232"/>
  <c r="B232"/>
  <c r="E231"/>
  <c r="D231"/>
  <c r="B231"/>
  <c r="E230"/>
  <c r="D230"/>
  <c r="B230"/>
  <c r="E229"/>
  <c r="D229"/>
  <c r="B229"/>
  <c r="E228"/>
  <c r="D228"/>
  <c r="B228"/>
  <c r="E227"/>
  <c r="D227"/>
  <c r="B227"/>
  <c r="E226"/>
  <c r="D226"/>
  <c r="B226"/>
  <c r="E225"/>
  <c r="D225"/>
  <c r="B225"/>
  <c r="E224"/>
  <c r="D224"/>
  <c r="B224"/>
  <c r="E223"/>
  <c r="D223"/>
  <c r="B223"/>
  <c r="E222"/>
  <c r="D222"/>
  <c r="B222"/>
  <c r="E221"/>
  <c r="D221"/>
  <c r="B221"/>
  <c r="E220"/>
  <c r="D220"/>
  <c r="B220"/>
  <c r="E219"/>
  <c r="D219"/>
  <c r="B219"/>
  <c r="E218"/>
  <c r="D218"/>
  <c r="C218" s="1"/>
  <c r="B218"/>
  <c r="E217"/>
  <c r="D217"/>
  <c r="B217"/>
  <c r="E216"/>
  <c r="D216"/>
  <c r="B216"/>
  <c r="E214"/>
  <c r="D214"/>
  <c r="B214"/>
  <c r="E213"/>
  <c r="D213"/>
  <c r="C213" s="1"/>
  <c r="B213"/>
  <c r="E212"/>
  <c r="D212"/>
  <c r="B212"/>
  <c r="E211"/>
  <c r="D211"/>
  <c r="B211"/>
  <c r="E210"/>
  <c r="D210"/>
  <c r="B210"/>
  <c r="E209"/>
  <c r="D209"/>
  <c r="C209" s="1"/>
  <c r="B209"/>
  <c r="E208"/>
  <c r="D208"/>
  <c r="B208"/>
  <c r="E207"/>
  <c r="D207"/>
  <c r="B207"/>
  <c r="E206"/>
  <c r="D206"/>
  <c r="B206"/>
  <c r="E205"/>
  <c r="D205"/>
  <c r="C205" s="1"/>
  <c r="B205"/>
  <c r="E204"/>
  <c r="D204"/>
  <c r="B204"/>
  <c r="E203"/>
  <c r="D203"/>
  <c r="B203"/>
  <c r="E202"/>
  <c r="D202"/>
  <c r="B202"/>
  <c r="E201"/>
  <c r="D201"/>
  <c r="C201" s="1"/>
  <c r="B201"/>
  <c r="E200"/>
  <c r="D200"/>
  <c r="B200"/>
  <c r="E199"/>
  <c r="D199"/>
  <c r="B199"/>
  <c r="E198"/>
  <c r="D198"/>
  <c r="B198"/>
  <c r="E197"/>
  <c r="D197"/>
  <c r="C197" s="1"/>
  <c r="B197"/>
  <c r="E196"/>
  <c r="D196"/>
  <c r="B196"/>
  <c r="E195"/>
  <c r="D195"/>
  <c r="B195"/>
  <c r="E194"/>
  <c r="D194"/>
  <c r="B194"/>
  <c r="E192"/>
  <c r="D192"/>
  <c r="C192" s="1"/>
  <c r="B192"/>
  <c r="E191"/>
  <c r="D191"/>
  <c r="B191"/>
  <c r="E190"/>
  <c r="D190"/>
  <c r="B190"/>
  <c r="E189"/>
  <c r="D189"/>
  <c r="B189"/>
  <c r="E188"/>
  <c r="D188"/>
  <c r="B188"/>
  <c r="E187"/>
  <c r="D187"/>
  <c r="B187"/>
  <c r="E186"/>
  <c r="D186"/>
  <c r="B186"/>
  <c r="E185"/>
  <c r="D185"/>
  <c r="B185"/>
  <c r="E184"/>
  <c r="D184"/>
  <c r="B184"/>
  <c r="E183"/>
  <c r="D183"/>
  <c r="B183"/>
  <c r="E181"/>
  <c r="D181"/>
  <c r="B181"/>
  <c r="E180"/>
  <c r="D180"/>
  <c r="B180"/>
  <c r="E179"/>
  <c r="D179"/>
  <c r="C179" s="1"/>
  <c r="B179"/>
  <c r="E178"/>
  <c r="D178"/>
  <c r="B178"/>
  <c r="E177"/>
  <c r="D177"/>
  <c r="B177"/>
  <c r="E176"/>
  <c r="D176"/>
  <c r="B176"/>
  <c r="E175"/>
  <c r="D175"/>
  <c r="C175" s="1"/>
  <c r="B175"/>
  <c r="E174"/>
  <c r="D174"/>
  <c r="B174"/>
  <c r="E173"/>
  <c r="D173"/>
  <c r="B173"/>
  <c r="E172"/>
  <c r="D172"/>
  <c r="B172"/>
  <c r="E171"/>
  <c r="D171"/>
  <c r="C171" s="1"/>
  <c r="B171"/>
  <c r="E170"/>
  <c r="D170"/>
  <c r="B170"/>
  <c r="E169"/>
  <c r="D169"/>
  <c r="B169"/>
  <c r="E168"/>
  <c r="D168"/>
  <c r="B168"/>
  <c r="E167"/>
  <c r="D167"/>
  <c r="B167"/>
  <c r="E166"/>
  <c r="C166" s="1"/>
  <c r="D166"/>
  <c r="B166"/>
  <c r="E164"/>
  <c r="D164"/>
  <c r="B164"/>
  <c r="E163"/>
  <c r="D163"/>
  <c r="B163"/>
  <c r="E162"/>
  <c r="D162"/>
  <c r="B162"/>
  <c r="E161"/>
  <c r="D161"/>
  <c r="B161"/>
  <c r="E160"/>
  <c r="D160"/>
  <c r="B160"/>
  <c r="E159"/>
  <c r="D159"/>
  <c r="B159"/>
  <c r="E158"/>
  <c r="D158"/>
  <c r="C158" s="1"/>
  <c r="B158"/>
  <c r="E157"/>
  <c r="D157"/>
  <c r="B157"/>
  <c r="E155"/>
  <c r="D155"/>
  <c r="B155"/>
  <c r="E154"/>
  <c r="D154"/>
  <c r="B154"/>
  <c r="E153"/>
  <c r="D153"/>
  <c r="B153"/>
  <c r="E152"/>
  <c r="D152"/>
  <c r="B152"/>
  <c r="E151"/>
  <c r="D151"/>
  <c r="B151"/>
  <c r="E150"/>
  <c r="D150"/>
  <c r="B150"/>
  <c r="E149"/>
  <c r="D149"/>
  <c r="C149" s="1"/>
  <c r="B149"/>
  <c r="E148"/>
  <c r="D148"/>
  <c r="B148"/>
  <c r="E147"/>
  <c r="D147"/>
  <c r="B147"/>
  <c r="E146"/>
  <c r="D146"/>
  <c r="B146"/>
  <c r="E145"/>
  <c r="D145"/>
  <c r="C145" s="1"/>
  <c r="B145"/>
  <c r="E144"/>
  <c r="D144"/>
  <c r="B144"/>
  <c r="E143"/>
  <c r="D143"/>
  <c r="B143"/>
  <c r="E141"/>
  <c r="D141"/>
  <c r="B141"/>
  <c r="E140"/>
  <c r="D140"/>
  <c r="C140" s="1"/>
  <c r="B140"/>
  <c r="E139"/>
  <c r="D139"/>
  <c r="B139"/>
  <c r="E138"/>
  <c r="D138"/>
  <c r="B138"/>
  <c r="E137"/>
  <c r="D137"/>
  <c r="B137"/>
  <c r="E136"/>
  <c r="D136"/>
  <c r="C136" s="1"/>
  <c r="B136"/>
  <c r="E135"/>
  <c r="D135"/>
  <c r="B135"/>
  <c r="E134"/>
  <c r="D134"/>
  <c r="B134"/>
  <c r="E133"/>
  <c r="D133"/>
  <c r="B133"/>
  <c r="E132"/>
  <c r="D132"/>
  <c r="C132" s="1"/>
  <c r="B132"/>
  <c r="E131"/>
  <c r="D131"/>
  <c r="B131"/>
  <c r="E130"/>
  <c r="D130"/>
  <c r="B130"/>
  <c r="E129"/>
  <c r="D129"/>
  <c r="B129"/>
  <c r="E128"/>
  <c r="D128"/>
  <c r="C128" s="1"/>
  <c r="B128"/>
  <c r="E127"/>
  <c r="D127"/>
  <c r="B127"/>
  <c r="E126"/>
  <c r="D126"/>
  <c r="B126"/>
  <c r="E125"/>
  <c r="D125"/>
  <c r="B125"/>
  <c r="E124"/>
  <c r="D124"/>
  <c r="C124" s="1"/>
  <c r="B124"/>
  <c r="E122"/>
  <c r="D122"/>
  <c r="B122"/>
  <c r="E121"/>
  <c r="D121"/>
  <c r="B121"/>
  <c r="E120"/>
  <c r="D120"/>
  <c r="B120"/>
  <c r="E119"/>
  <c r="D119"/>
  <c r="C119" s="1"/>
  <c r="B119"/>
  <c r="E118"/>
  <c r="D118"/>
  <c r="B118"/>
  <c r="E117"/>
  <c r="D117"/>
  <c r="B117"/>
  <c r="E116"/>
  <c r="D116"/>
  <c r="B116"/>
  <c r="E115"/>
  <c r="D115"/>
  <c r="C115" s="1"/>
  <c r="B115"/>
  <c r="E114"/>
  <c r="D114"/>
  <c r="B114"/>
  <c r="E113"/>
  <c r="D113"/>
  <c r="B113"/>
  <c r="E112"/>
  <c r="D112"/>
  <c r="B112"/>
  <c r="E111"/>
  <c r="D111"/>
  <c r="C111" s="1"/>
  <c r="B111"/>
  <c r="E110"/>
  <c r="D110"/>
  <c r="B110"/>
  <c r="E109"/>
  <c r="D109"/>
  <c r="B109"/>
  <c r="E108"/>
  <c r="D108"/>
  <c r="B108"/>
  <c r="E106"/>
  <c r="D106"/>
  <c r="C106" s="1"/>
  <c r="B106"/>
  <c r="E105"/>
  <c r="D105"/>
  <c r="B105"/>
  <c r="E104"/>
  <c r="D104"/>
  <c r="B104"/>
  <c r="E103"/>
  <c r="D103"/>
  <c r="B103"/>
  <c r="E102"/>
  <c r="D102"/>
  <c r="C102" s="1"/>
  <c r="B102"/>
  <c r="E101"/>
  <c r="D101"/>
  <c r="B101"/>
  <c r="E100"/>
  <c r="D100"/>
  <c r="B100"/>
  <c r="E99"/>
  <c r="D99"/>
  <c r="B99"/>
  <c r="E98"/>
  <c r="D98"/>
  <c r="C98" s="1"/>
  <c r="B98"/>
  <c r="E97"/>
  <c r="D97"/>
  <c r="B97"/>
  <c r="E96"/>
  <c r="D96"/>
  <c r="B96"/>
  <c r="E95"/>
  <c r="D95"/>
  <c r="B95"/>
  <c r="E94"/>
  <c r="D94"/>
  <c r="B94"/>
  <c r="E93"/>
  <c r="D93"/>
  <c r="B93"/>
  <c r="E91"/>
  <c r="D91"/>
  <c r="B91"/>
  <c r="E90"/>
  <c r="D90"/>
  <c r="B90"/>
  <c r="E89"/>
  <c r="D89"/>
  <c r="C89" s="1"/>
  <c r="B89"/>
  <c r="E88"/>
  <c r="D88"/>
  <c r="B88"/>
  <c r="E87"/>
  <c r="D87"/>
  <c r="C87" s="1"/>
  <c r="B87"/>
  <c r="E86"/>
  <c r="D86"/>
  <c r="B86"/>
  <c r="E85"/>
  <c r="D85"/>
  <c r="C85" s="1"/>
  <c r="B85"/>
  <c r="E84"/>
  <c r="D84"/>
  <c r="B84"/>
  <c r="E83"/>
  <c r="D83"/>
  <c r="C83" s="1"/>
  <c r="B83"/>
  <c r="E82"/>
  <c r="D82"/>
  <c r="B82"/>
  <c r="E81"/>
  <c r="D81"/>
  <c r="C81" s="1"/>
  <c r="B81"/>
  <c r="E80"/>
  <c r="D80"/>
  <c r="B80"/>
  <c r="E79"/>
  <c r="D79"/>
  <c r="C79" s="1"/>
  <c r="B79"/>
  <c r="E78"/>
  <c r="D78"/>
  <c r="B78"/>
  <c r="E77"/>
  <c r="D77"/>
  <c r="C77" s="1"/>
  <c r="B77"/>
  <c r="E76"/>
  <c r="D76"/>
  <c r="B76"/>
  <c r="E75"/>
  <c r="D75"/>
  <c r="C75" s="1"/>
  <c r="B75"/>
  <c r="E73"/>
  <c r="D73"/>
  <c r="B73"/>
  <c r="E72"/>
  <c r="D72"/>
  <c r="C72" s="1"/>
  <c r="B72"/>
  <c r="E71"/>
  <c r="D71"/>
  <c r="B71"/>
  <c r="E70"/>
  <c r="D70"/>
  <c r="C70" s="1"/>
  <c r="B70"/>
  <c r="E69"/>
  <c r="D69"/>
  <c r="B69"/>
  <c r="E68"/>
  <c r="D68"/>
  <c r="C68" s="1"/>
  <c r="B68"/>
  <c r="E67"/>
  <c r="D67"/>
  <c r="B67"/>
  <c r="E66"/>
  <c r="D66"/>
  <c r="C66" s="1"/>
  <c r="B66"/>
  <c r="E65"/>
  <c r="D65"/>
  <c r="B65"/>
  <c r="E64"/>
  <c r="D64"/>
  <c r="C64" s="1"/>
  <c r="B64"/>
  <c r="E63"/>
  <c r="D63"/>
  <c r="B63"/>
  <c r="E62"/>
  <c r="D62"/>
  <c r="C62" s="1"/>
  <c r="B62"/>
  <c r="E61"/>
  <c r="D61"/>
  <c r="B61"/>
  <c r="E60"/>
  <c r="D60"/>
  <c r="C60" s="1"/>
  <c r="B60"/>
  <c r="E59"/>
  <c r="D59"/>
  <c r="B59"/>
  <c r="E58"/>
  <c r="D58"/>
  <c r="C58" s="1"/>
  <c r="B58"/>
  <c r="E57"/>
  <c r="D57"/>
  <c r="B57"/>
  <c r="E55"/>
  <c r="D55"/>
  <c r="C55" s="1"/>
  <c r="B55"/>
  <c r="E54"/>
  <c r="D54"/>
  <c r="B54"/>
  <c r="E53"/>
  <c r="D53"/>
  <c r="C53" s="1"/>
  <c r="B53"/>
  <c r="E52"/>
  <c r="D52"/>
  <c r="B52"/>
  <c r="E51"/>
  <c r="D51"/>
  <c r="C51" s="1"/>
  <c r="B51"/>
  <c r="E50"/>
  <c r="D50"/>
  <c r="B50"/>
  <c r="E49"/>
  <c r="D49"/>
  <c r="C49" s="1"/>
  <c r="B49"/>
  <c r="E48"/>
  <c r="D48"/>
  <c r="B48"/>
  <c r="E47"/>
  <c r="D47"/>
  <c r="C47" s="1"/>
  <c r="B47"/>
  <c r="E46"/>
  <c r="D46"/>
  <c r="B46"/>
  <c r="E45"/>
  <c r="D45"/>
  <c r="C45" s="1"/>
  <c r="B45"/>
  <c r="E44"/>
  <c r="D44"/>
  <c r="B44"/>
  <c r="E43"/>
  <c r="D43"/>
  <c r="B43"/>
  <c r="E42"/>
  <c r="D42"/>
  <c r="B42"/>
  <c r="E41"/>
  <c r="D41"/>
  <c r="C41" s="1"/>
  <c r="B41"/>
  <c r="E39"/>
  <c r="D39"/>
  <c r="B39"/>
  <c r="E38"/>
  <c r="D38"/>
  <c r="C38" s="1"/>
  <c r="B38"/>
  <c r="E37"/>
  <c r="D37"/>
  <c r="B37"/>
  <c r="E36"/>
  <c r="D36"/>
  <c r="C36" s="1"/>
  <c r="B36"/>
  <c r="E35"/>
  <c r="D35"/>
  <c r="B35"/>
  <c r="E34"/>
  <c r="D34"/>
  <c r="C34" s="1"/>
  <c r="B34"/>
  <c r="E33"/>
  <c r="D33"/>
  <c r="B33"/>
  <c r="E32"/>
  <c r="D32"/>
  <c r="C32" s="1"/>
  <c r="B32"/>
  <c r="E31"/>
  <c r="D31"/>
  <c r="B31"/>
  <c r="E30"/>
  <c r="D30"/>
  <c r="C30" s="1"/>
  <c r="B30"/>
  <c r="E29"/>
  <c r="D29"/>
  <c r="B29"/>
  <c r="E28"/>
  <c r="D28"/>
  <c r="C28" s="1"/>
  <c r="B28"/>
  <c r="E27"/>
  <c r="D27"/>
  <c r="B27"/>
  <c r="E26"/>
  <c r="D26"/>
  <c r="C26" s="1"/>
  <c r="B26"/>
  <c r="E25"/>
  <c r="D25"/>
  <c r="B25"/>
  <c r="E24"/>
  <c r="D24"/>
  <c r="C24" s="1"/>
  <c r="B24"/>
  <c r="E23"/>
  <c r="D23"/>
  <c r="B23"/>
  <c r="B8"/>
  <c r="D8"/>
  <c r="C8" s="1"/>
  <c r="E8"/>
  <c r="B9"/>
  <c r="D9"/>
  <c r="E9"/>
  <c r="B10"/>
  <c r="D10"/>
  <c r="C10" s="1"/>
  <c r="E10"/>
  <c r="B11"/>
  <c r="D11"/>
  <c r="E11"/>
  <c r="B12"/>
  <c r="D12"/>
  <c r="C12" s="1"/>
  <c r="E12"/>
  <c r="B13"/>
  <c r="D13"/>
  <c r="E13"/>
  <c r="B14"/>
  <c r="D14"/>
  <c r="C14" s="1"/>
  <c r="E14"/>
  <c r="B15"/>
  <c r="D15"/>
  <c r="E15"/>
  <c r="B16"/>
  <c r="D16"/>
  <c r="C16" s="1"/>
  <c r="E16"/>
  <c r="B17"/>
  <c r="D17"/>
  <c r="E17"/>
  <c r="B18"/>
  <c r="D18"/>
  <c r="C18" s="1"/>
  <c r="E18"/>
  <c r="B19"/>
  <c r="D19"/>
  <c r="E19"/>
  <c r="B20"/>
  <c r="D20"/>
  <c r="C20" s="1"/>
  <c r="E20"/>
  <c r="B21"/>
  <c r="D21"/>
  <c r="E21"/>
  <c r="E7"/>
  <c r="D7"/>
  <c r="B7"/>
  <c r="F316" i="2"/>
  <c r="F317" s="1"/>
  <c r="E315"/>
  <c r="D315"/>
  <c r="C315" s="1"/>
  <c r="B315"/>
  <c r="E314"/>
  <c r="D314"/>
  <c r="B314"/>
  <c r="E313"/>
  <c r="D313"/>
  <c r="B313"/>
  <c r="E312"/>
  <c r="D312"/>
  <c r="B312"/>
  <c r="E311"/>
  <c r="D311"/>
  <c r="C311" s="1"/>
  <c r="B311"/>
  <c r="E310"/>
  <c r="D310"/>
  <c r="B310"/>
  <c r="E309"/>
  <c r="D309"/>
  <c r="B309"/>
  <c r="E308"/>
  <c r="D308"/>
  <c r="B308"/>
  <c r="E307"/>
  <c r="D307"/>
  <c r="C307" s="1"/>
  <c r="B307"/>
  <c r="E306"/>
  <c r="D306"/>
  <c r="B306"/>
  <c r="E305"/>
  <c r="D305"/>
  <c r="B305"/>
  <c r="E304"/>
  <c r="D304"/>
  <c r="B304"/>
  <c r="E303"/>
  <c r="D303"/>
  <c r="C303" s="1"/>
  <c r="B303"/>
  <c r="E302"/>
  <c r="D302"/>
  <c r="B302"/>
  <c r="E301"/>
  <c r="D301"/>
  <c r="B301"/>
  <c r="E300"/>
  <c r="D300"/>
  <c r="B300"/>
  <c r="E299"/>
  <c r="D299"/>
  <c r="C299" s="1"/>
  <c r="B299"/>
  <c r="E298"/>
  <c r="D298"/>
  <c r="B298"/>
  <c r="E297"/>
  <c r="D297"/>
  <c r="B297"/>
  <c r="E296"/>
  <c r="D296"/>
  <c r="B296"/>
  <c r="E295"/>
  <c r="D295"/>
  <c r="C295" s="1"/>
  <c r="B295"/>
  <c r="E294"/>
  <c r="D294"/>
  <c r="B294"/>
  <c r="E293"/>
  <c r="D293"/>
  <c r="B293"/>
  <c r="E291"/>
  <c r="D291"/>
  <c r="B291"/>
  <c r="E290"/>
  <c r="D290"/>
  <c r="B290"/>
  <c r="E289"/>
  <c r="D289"/>
  <c r="B289"/>
  <c r="E288"/>
  <c r="D288"/>
  <c r="B288"/>
  <c r="E287"/>
  <c r="D287"/>
  <c r="B287"/>
  <c r="E286"/>
  <c r="D286"/>
  <c r="C286" s="1"/>
  <c r="B286"/>
  <c r="E285"/>
  <c r="D285"/>
  <c r="B285"/>
  <c r="E284"/>
  <c r="D284"/>
  <c r="B284"/>
  <c r="E283"/>
  <c r="D283"/>
  <c r="B283"/>
  <c r="E282"/>
  <c r="D282"/>
  <c r="C282" s="1"/>
  <c r="B282"/>
  <c r="E281"/>
  <c r="D281"/>
  <c r="B281"/>
  <c r="E280"/>
  <c r="D280"/>
  <c r="B280"/>
  <c r="E279"/>
  <c r="D279"/>
  <c r="B279"/>
  <c r="E278"/>
  <c r="D278"/>
  <c r="C278" s="1"/>
  <c r="B278"/>
  <c r="E277"/>
  <c r="D277"/>
  <c r="B277"/>
  <c r="E275"/>
  <c r="D275"/>
  <c r="B275"/>
  <c r="E274"/>
  <c r="D274"/>
  <c r="B274"/>
  <c r="E273"/>
  <c r="D273"/>
  <c r="C273" s="1"/>
  <c r="B273"/>
  <c r="E272"/>
  <c r="D272"/>
  <c r="B272"/>
  <c r="E271"/>
  <c r="D271"/>
  <c r="B271"/>
  <c r="E270"/>
  <c r="D270"/>
  <c r="B270"/>
  <c r="E269"/>
  <c r="D269"/>
  <c r="C269" s="1"/>
  <c r="B269"/>
  <c r="E268"/>
  <c r="D268"/>
  <c r="B268"/>
  <c r="E267"/>
  <c r="D267"/>
  <c r="B267"/>
  <c r="E266"/>
  <c r="D266"/>
  <c r="B266"/>
  <c r="E265"/>
  <c r="D265"/>
  <c r="C265" s="1"/>
  <c r="B265"/>
  <c r="E264"/>
  <c r="D264"/>
  <c r="B264"/>
  <c r="E263"/>
  <c r="D263"/>
  <c r="B263"/>
  <c r="E262"/>
  <c r="D262"/>
  <c r="B262"/>
  <c r="E261"/>
  <c r="D261"/>
  <c r="C261" s="1"/>
  <c r="B261"/>
  <c r="E260"/>
  <c r="D260"/>
  <c r="B260"/>
  <c r="E259"/>
  <c r="D259"/>
  <c r="B259"/>
  <c r="E258"/>
  <c r="D258"/>
  <c r="B258"/>
  <c r="E257"/>
  <c r="D257"/>
  <c r="C257" s="1"/>
  <c r="B257"/>
  <c r="E256"/>
  <c r="D256"/>
  <c r="B256"/>
  <c r="E255"/>
  <c r="D255"/>
  <c r="B255"/>
  <c r="E254"/>
  <c r="D254"/>
  <c r="B254"/>
  <c r="E253"/>
  <c r="D253"/>
  <c r="C253" s="1"/>
  <c r="B253"/>
  <c r="E252"/>
  <c r="D252"/>
  <c r="B252"/>
  <c r="E251"/>
  <c r="D251"/>
  <c r="B251"/>
  <c r="E249"/>
  <c r="D249"/>
  <c r="B249"/>
  <c r="E248"/>
  <c r="D248"/>
  <c r="B248"/>
  <c r="E247"/>
  <c r="D247"/>
  <c r="B247"/>
  <c r="E246"/>
  <c r="D246"/>
  <c r="B246"/>
  <c r="E245"/>
  <c r="D245"/>
  <c r="B245"/>
  <c r="E244"/>
  <c r="D244"/>
  <c r="C244" s="1"/>
  <c r="B244"/>
  <c r="E243"/>
  <c r="D243"/>
  <c r="B243"/>
  <c r="E242"/>
  <c r="D242"/>
  <c r="B242"/>
  <c r="E241"/>
  <c r="D241"/>
  <c r="B241"/>
  <c r="E240"/>
  <c r="D240"/>
  <c r="C240" s="1"/>
  <c r="B240"/>
  <c r="E239"/>
  <c r="D239"/>
  <c r="B239"/>
  <c r="E238"/>
  <c r="D238"/>
  <c r="B238"/>
  <c r="E237"/>
  <c r="D237"/>
  <c r="B237"/>
  <c r="E236"/>
  <c r="D236"/>
  <c r="B236"/>
  <c r="E235"/>
  <c r="D235"/>
  <c r="B235"/>
  <c r="E233"/>
  <c r="D233"/>
  <c r="B233"/>
  <c r="E232"/>
  <c r="D232"/>
  <c r="B232"/>
  <c r="E231"/>
  <c r="D231"/>
  <c r="C231" s="1"/>
  <c r="B231"/>
  <c r="E230"/>
  <c r="D230"/>
  <c r="B230"/>
  <c r="E229"/>
  <c r="D229"/>
  <c r="B229"/>
  <c r="E228"/>
  <c r="D228"/>
  <c r="B228"/>
  <c r="E227"/>
  <c r="D227"/>
  <c r="C227" s="1"/>
  <c r="B227"/>
  <c r="E226"/>
  <c r="D226"/>
  <c r="B226"/>
  <c r="E225"/>
  <c r="D225"/>
  <c r="B225"/>
  <c r="E224"/>
  <c r="D224"/>
  <c r="B224"/>
  <c r="E223"/>
  <c r="D223"/>
  <c r="C223" s="1"/>
  <c r="B223"/>
  <c r="E222"/>
  <c r="D222"/>
  <c r="B222"/>
  <c r="E221"/>
  <c r="D221"/>
  <c r="B221"/>
  <c r="E220"/>
  <c r="D220"/>
  <c r="B220"/>
  <c r="E219"/>
  <c r="D219"/>
  <c r="C219" s="1"/>
  <c r="B219"/>
  <c r="E218"/>
  <c r="D218"/>
  <c r="B218"/>
  <c r="E217"/>
  <c r="D217"/>
  <c r="B217"/>
  <c r="E216"/>
  <c r="D216"/>
  <c r="B216"/>
  <c r="E214"/>
  <c r="D214"/>
  <c r="C214" s="1"/>
  <c r="B214"/>
  <c r="E213"/>
  <c r="D213"/>
  <c r="B213"/>
  <c r="E212"/>
  <c r="D212"/>
  <c r="B212"/>
  <c r="E211"/>
  <c r="D211"/>
  <c r="B211"/>
  <c r="E210"/>
  <c r="D210"/>
  <c r="C210" s="1"/>
  <c r="B210"/>
  <c r="E209"/>
  <c r="D209"/>
  <c r="B209"/>
  <c r="E208"/>
  <c r="D208"/>
  <c r="B208"/>
  <c r="E207"/>
  <c r="D207"/>
  <c r="B207"/>
  <c r="E206"/>
  <c r="D206"/>
  <c r="C206" s="1"/>
  <c r="B206"/>
  <c r="E205"/>
  <c r="D205"/>
  <c r="B205"/>
  <c r="E204"/>
  <c r="D204"/>
  <c r="B204"/>
  <c r="E203"/>
  <c r="D203"/>
  <c r="B203"/>
  <c r="E202"/>
  <c r="D202"/>
  <c r="C202" s="1"/>
  <c r="B202"/>
  <c r="E201"/>
  <c r="D201"/>
  <c r="B201"/>
  <c r="E200"/>
  <c r="D200"/>
  <c r="B200"/>
  <c r="E199"/>
  <c r="D199"/>
  <c r="B199"/>
  <c r="E198"/>
  <c r="D198"/>
  <c r="C198" s="1"/>
  <c r="B198"/>
  <c r="E197"/>
  <c r="D197"/>
  <c r="B197"/>
  <c r="E196"/>
  <c r="D196"/>
  <c r="B196"/>
  <c r="E195"/>
  <c r="D195"/>
  <c r="B195"/>
  <c r="E194"/>
  <c r="D194"/>
  <c r="C194" s="1"/>
  <c r="B194"/>
  <c r="E192"/>
  <c r="D192"/>
  <c r="B192"/>
  <c r="E191"/>
  <c r="D191"/>
  <c r="B191"/>
  <c r="E190"/>
  <c r="D190"/>
  <c r="B190"/>
  <c r="E189"/>
  <c r="D189"/>
  <c r="C189" s="1"/>
  <c r="B189"/>
  <c r="E188"/>
  <c r="D188"/>
  <c r="B188"/>
  <c r="E187"/>
  <c r="D187"/>
  <c r="B187"/>
  <c r="E186"/>
  <c r="D186"/>
  <c r="B186"/>
  <c r="E185"/>
  <c r="D185"/>
  <c r="C185" s="1"/>
  <c r="B185"/>
  <c r="E184"/>
  <c r="D184"/>
  <c r="B184"/>
  <c r="E183"/>
  <c r="D183"/>
  <c r="B183"/>
  <c r="E181"/>
  <c r="D181"/>
  <c r="B181"/>
  <c r="E180"/>
  <c r="D180"/>
  <c r="C180" s="1"/>
  <c r="B180"/>
  <c r="E179"/>
  <c r="D179"/>
  <c r="B179"/>
  <c r="E178"/>
  <c r="D178"/>
  <c r="B178"/>
  <c r="E177"/>
  <c r="D177"/>
  <c r="B177"/>
  <c r="E176"/>
  <c r="D176"/>
  <c r="C176" s="1"/>
  <c r="B176"/>
  <c r="E175"/>
  <c r="D175"/>
  <c r="B175"/>
  <c r="E174"/>
  <c r="D174"/>
  <c r="B174"/>
  <c r="E173"/>
  <c r="D173"/>
  <c r="B173"/>
  <c r="E172"/>
  <c r="D172"/>
  <c r="C172" s="1"/>
  <c r="B172"/>
  <c r="E171"/>
  <c r="D171"/>
  <c r="B171"/>
  <c r="E170"/>
  <c r="D170"/>
  <c r="B170"/>
  <c r="E169"/>
  <c r="D169"/>
  <c r="B169"/>
  <c r="E168"/>
  <c r="D168"/>
  <c r="C168" s="1"/>
  <c r="B168"/>
  <c r="E167"/>
  <c r="D167"/>
  <c r="B167"/>
  <c r="E166"/>
  <c r="D166"/>
  <c r="B166"/>
  <c r="E164"/>
  <c r="D164"/>
  <c r="B164"/>
  <c r="E163"/>
  <c r="D163"/>
  <c r="C163" s="1"/>
  <c r="B163"/>
  <c r="E162"/>
  <c r="D162"/>
  <c r="B162"/>
  <c r="E161"/>
  <c r="D161"/>
  <c r="B161"/>
  <c r="E160"/>
  <c r="D160"/>
  <c r="B160"/>
  <c r="E159"/>
  <c r="D159"/>
  <c r="C159" s="1"/>
  <c r="B159"/>
  <c r="E158"/>
  <c r="D158"/>
  <c r="B158"/>
  <c r="E157"/>
  <c r="D157"/>
  <c r="B157"/>
  <c r="E155"/>
  <c r="D155"/>
  <c r="B155"/>
  <c r="E154"/>
  <c r="D154"/>
  <c r="C154" s="1"/>
  <c r="B154"/>
  <c r="E153"/>
  <c r="D153"/>
  <c r="B153"/>
  <c r="E152"/>
  <c r="D152"/>
  <c r="B152"/>
  <c r="E151"/>
  <c r="D151"/>
  <c r="B151"/>
  <c r="E150"/>
  <c r="D150"/>
  <c r="C150" s="1"/>
  <c r="B150"/>
  <c r="E149"/>
  <c r="D149"/>
  <c r="B149"/>
  <c r="E148"/>
  <c r="D148"/>
  <c r="B148"/>
  <c r="E147"/>
  <c r="D147"/>
  <c r="B147"/>
  <c r="E146"/>
  <c r="D146"/>
  <c r="C146" s="1"/>
  <c r="B146"/>
  <c r="E145"/>
  <c r="D145"/>
  <c r="B145"/>
  <c r="E144"/>
  <c r="D144"/>
  <c r="B144"/>
  <c r="E143"/>
  <c r="D143"/>
  <c r="B143"/>
  <c r="E141"/>
  <c r="D141"/>
  <c r="C141" s="1"/>
  <c r="B141"/>
  <c r="E140"/>
  <c r="D140"/>
  <c r="B140"/>
  <c r="E139"/>
  <c r="D139"/>
  <c r="B139"/>
  <c r="E138"/>
  <c r="D138"/>
  <c r="B138"/>
  <c r="E137"/>
  <c r="D137"/>
  <c r="C137" s="1"/>
  <c r="B137"/>
  <c r="E136"/>
  <c r="D136"/>
  <c r="B136"/>
  <c r="E135"/>
  <c r="D135"/>
  <c r="B135"/>
  <c r="E134"/>
  <c r="D134"/>
  <c r="B134"/>
  <c r="E133"/>
  <c r="D133"/>
  <c r="C133" s="1"/>
  <c r="B133"/>
  <c r="E132"/>
  <c r="D132"/>
  <c r="B132"/>
  <c r="E131"/>
  <c r="D131"/>
  <c r="B131"/>
  <c r="E130"/>
  <c r="D130"/>
  <c r="B130"/>
  <c r="E129"/>
  <c r="D129"/>
  <c r="C129" s="1"/>
  <c r="B129"/>
  <c r="E128"/>
  <c r="D128"/>
  <c r="B128"/>
  <c r="E127"/>
  <c r="D127"/>
  <c r="B127"/>
  <c r="E126"/>
  <c r="D126"/>
  <c r="B126"/>
  <c r="E125"/>
  <c r="D125"/>
  <c r="C125" s="1"/>
  <c r="B125"/>
  <c r="E124"/>
  <c r="D124"/>
  <c r="B124"/>
  <c r="E122"/>
  <c r="D122"/>
  <c r="B122"/>
  <c r="E121"/>
  <c r="D121"/>
  <c r="B121"/>
  <c r="E120"/>
  <c r="D120"/>
  <c r="C120" s="1"/>
  <c r="B120"/>
  <c r="E119"/>
  <c r="D119"/>
  <c r="B119"/>
  <c r="E118"/>
  <c r="D118"/>
  <c r="B118"/>
  <c r="E117"/>
  <c r="D117"/>
  <c r="B117"/>
  <c r="E116"/>
  <c r="D116"/>
  <c r="C116" s="1"/>
  <c r="B116"/>
  <c r="E115"/>
  <c r="D115"/>
  <c r="B115"/>
  <c r="E114"/>
  <c r="D114"/>
  <c r="B114"/>
  <c r="E113"/>
  <c r="D113"/>
  <c r="B113"/>
  <c r="E112"/>
  <c r="D112"/>
  <c r="C112" s="1"/>
  <c r="B112"/>
  <c r="E111"/>
  <c r="D111"/>
  <c r="B111"/>
  <c r="E110"/>
  <c r="D110"/>
  <c r="B110"/>
  <c r="E109"/>
  <c r="D109"/>
  <c r="B109"/>
  <c r="E108"/>
  <c r="D108"/>
  <c r="C108" s="1"/>
  <c r="B108"/>
  <c r="E106"/>
  <c r="D106"/>
  <c r="B106"/>
  <c r="E105"/>
  <c r="D105"/>
  <c r="C105" s="1"/>
  <c r="B105"/>
  <c r="E104"/>
  <c r="D104"/>
  <c r="B104"/>
  <c r="E103"/>
  <c r="D103"/>
  <c r="B103"/>
  <c r="E102"/>
  <c r="D102"/>
  <c r="B102"/>
  <c r="E101"/>
  <c r="D101"/>
  <c r="C101" s="1"/>
  <c r="B101"/>
  <c r="E100"/>
  <c r="D100"/>
  <c r="B100"/>
  <c r="E99"/>
  <c r="D99"/>
  <c r="B99"/>
  <c r="E98"/>
  <c r="D98"/>
  <c r="B98"/>
  <c r="E97"/>
  <c r="D97"/>
  <c r="C97" s="1"/>
  <c r="B97"/>
  <c r="E96"/>
  <c r="D96"/>
  <c r="B96"/>
  <c r="E95"/>
  <c r="D95"/>
  <c r="B95"/>
  <c r="E94"/>
  <c r="D94"/>
  <c r="B94"/>
  <c r="E93"/>
  <c r="D93"/>
  <c r="C93" s="1"/>
  <c r="B93"/>
  <c r="E91"/>
  <c r="D91"/>
  <c r="B91"/>
  <c r="E90"/>
  <c r="D90"/>
  <c r="B90"/>
  <c r="E89"/>
  <c r="C89" s="1"/>
  <c r="D89"/>
  <c r="B89"/>
  <c r="E88"/>
  <c r="D88"/>
  <c r="B88"/>
  <c r="E87"/>
  <c r="D87"/>
  <c r="B87"/>
  <c r="E86"/>
  <c r="D86"/>
  <c r="B86"/>
  <c r="E85"/>
  <c r="D85"/>
  <c r="B85"/>
  <c r="E84"/>
  <c r="D84"/>
  <c r="B84"/>
  <c r="E83"/>
  <c r="D83"/>
  <c r="B83"/>
  <c r="E82"/>
  <c r="D82"/>
  <c r="B82"/>
  <c r="E81"/>
  <c r="D81"/>
  <c r="B81"/>
  <c r="E80"/>
  <c r="D80"/>
  <c r="B80"/>
  <c r="E79"/>
  <c r="D79"/>
  <c r="B79"/>
  <c r="E78"/>
  <c r="D78"/>
  <c r="B78"/>
  <c r="E77"/>
  <c r="D77"/>
  <c r="B77"/>
  <c r="E76"/>
  <c r="D76"/>
  <c r="B76"/>
  <c r="E75"/>
  <c r="C75" s="1"/>
  <c r="D75"/>
  <c r="B75"/>
  <c r="E73"/>
  <c r="D73"/>
  <c r="B73"/>
  <c r="E72"/>
  <c r="D72"/>
  <c r="B72"/>
  <c r="E71"/>
  <c r="D71"/>
  <c r="B71"/>
  <c r="E70"/>
  <c r="D70"/>
  <c r="B70"/>
  <c r="E69"/>
  <c r="D69"/>
  <c r="B69"/>
  <c r="E68"/>
  <c r="D68"/>
  <c r="B68"/>
  <c r="E67"/>
  <c r="D67"/>
  <c r="B67"/>
  <c r="E66"/>
  <c r="D66"/>
  <c r="B66"/>
  <c r="E65"/>
  <c r="D65"/>
  <c r="B65"/>
  <c r="E64"/>
  <c r="D64"/>
  <c r="B64"/>
  <c r="E63"/>
  <c r="D63"/>
  <c r="B63"/>
  <c r="E62"/>
  <c r="D62"/>
  <c r="B62"/>
  <c r="E61"/>
  <c r="D61"/>
  <c r="B61"/>
  <c r="E60"/>
  <c r="D60"/>
  <c r="B60"/>
  <c r="E59"/>
  <c r="D59"/>
  <c r="B59"/>
  <c r="E58"/>
  <c r="D58"/>
  <c r="B58"/>
  <c r="E57"/>
  <c r="D57"/>
  <c r="B57"/>
  <c r="E55"/>
  <c r="D55"/>
  <c r="B55"/>
  <c r="E54"/>
  <c r="D54"/>
  <c r="B54"/>
  <c r="E53"/>
  <c r="D53"/>
  <c r="B53"/>
  <c r="E52"/>
  <c r="D52"/>
  <c r="B52"/>
  <c r="E51"/>
  <c r="D51"/>
  <c r="B51"/>
  <c r="E50"/>
  <c r="D50"/>
  <c r="B50"/>
  <c r="E49"/>
  <c r="D49"/>
  <c r="B49"/>
  <c r="E48"/>
  <c r="D48"/>
  <c r="B48"/>
  <c r="E47"/>
  <c r="D47"/>
  <c r="B47"/>
  <c r="E46"/>
  <c r="D46"/>
  <c r="B46"/>
  <c r="E45"/>
  <c r="D45"/>
  <c r="B45"/>
  <c r="E44"/>
  <c r="D44"/>
  <c r="B44"/>
  <c r="E43"/>
  <c r="D43"/>
  <c r="B43"/>
  <c r="E42"/>
  <c r="D42"/>
  <c r="B42"/>
  <c r="E41"/>
  <c r="D41"/>
  <c r="B41"/>
  <c r="E39"/>
  <c r="D39"/>
  <c r="B39"/>
  <c r="E38"/>
  <c r="D38"/>
  <c r="B38"/>
  <c r="E37"/>
  <c r="D37"/>
  <c r="B37"/>
  <c r="E36"/>
  <c r="D36"/>
  <c r="B36"/>
  <c r="E35"/>
  <c r="D35"/>
  <c r="C35" s="1"/>
  <c r="B35"/>
  <c r="E34"/>
  <c r="D34"/>
  <c r="C34" s="1"/>
  <c r="B34"/>
  <c r="E33"/>
  <c r="D33"/>
  <c r="B33"/>
  <c r="E32"/>
  <c r="D32"/>
  <c r="B32"/>
  <c r="E31"/>
  <c r="D31"/>
  <c r="C31" s="1"/>
  <c r="B31"/>
  <c r="E30"/>
  <c r="D30"/>
  <c r="C30" s="1"/>
  <c r="B30"/>
  <c r="E29"/>
  <c r="D29"/>
  <c r="B29"/>
  <c r="E28"/>
  <c r="D28"/>
  <c r="B28"/>
  <c r="E27"/>
  <c r="D27"/>
  <c r="C27" s="1"/>
  <c r="B27"/>
  <c r="E26"/>
  <c r="D26"/>
  <c r="C26" s="1"/>
  <c r="B26"/>
  <c r="E25"/>
  <c r="D25"/>
  <c r="B25"/>
  <c r="E24"/>
  <c r="D24"/>
  <c r="B24"/>
  <c r="E23"/>
  <c r="D23"/>
  <c r="C23" s="1"/>
  <c r="B23"/>
  <c r="B8"/>
  <c r="D8"/>
  <c r="E8"/>
  <c r="B9"/>
  <c r="D9"/>
  <c r="E9"/>
  <c r="B10"/>
  <c r="D10"/>
  <c r="E10"/>
  <c r="B11"/>
  <c r="D11"/>
  <c r="E11"/>
  <c r="B12"/>
  <c r="D12"/>
  <c r="E12"/>
  <c r="B13"/>
  <c r="D13"/>
  <c r="E13"/>
  <c r="B14"/>
  <c r="D14"/>
  <c r="E14"/>
  <c r="B15"/>
  <c r="D15"/>
  <c r="E15"/>
  <c r="B16"/>
  <c r="D16"/>
  <c r="E16"/>
  <c r="B17"/>
  <c r="D17"/>
  <c r="E17"/>
  <c r="B18"/>
  <c r="D18"/>
  <c r="E18"/>
  <c r="B19"/>
  <c r="D19"/>
  <c r="E19"/>
  <c r="B20"/>
  <c r="D20"/>
  <c r="E20"/>
  <c r="B21"/>
  <c r="D21"/>
  <c r="E21"/>
  <c r="E7"/>
  <c r="D7"/>
  <c r="B7"/>
  <c r="F316" i="3"/>
  <c r="F317" s="1"/>
  <c r="D315"/>
  <c r="B315"/>
  <c r="D314"/>
  <c r="B314"/>
  <c r="D313"/>
  <c r="C313" s="1"/>
  <c r="B313"/>
  <c r="D312"/>
  <c r="C312" s="1"/>
  <c r="B312"/>
  <c r="D311"/>
  <c r="B311"/>
  <c r="D310"/>
  <c r="B310"/>
  <c r="D309"/>
  <c r="C309" s="1"/>
  <c r="B309"/>
  <c r="D308"/>
  <c r="C308" s="1"/>
  <c r="B308"/>
  <c r="D307"/>
  <c r="B307"/>
  <c r="D306"/>
  <c r="B306"/>
  <c r="D305"/>
  <c r="C305" s="1"/>
  <c r="B305"/>
  <c r="D304"/>
  <c r="C304" s="1"/>
  <c r="B304"/>
  <c r="D303"/>
  <c r="B303"/>
  <c r="D302"/>
  <c r="B302"/>
  <c r="D301"/>
  <c r="C301" s="1"/>
  <c r="B301"/>
  <c r="D300"/>
  <c r="C300" s="1"/>
  <c r="B300"/>
  <c r="D299"/>
  <c r="B299"/>
  <c r="D298"/>
  <c r="B298"/>
  <c r="D297"/>
  <c r="C297" s="1"/>
  <c r="B297"/>
  <c r="D296"/>
  <c r="C296"/>
  <c r="B296"/>
  <c r="D295"/>
  <c r="C295" s="1"/>
  <c r="B295"/>
  <c r="D294"/>
  <c r="C294" s="1"/>
  <c r="B294"/>
  <c r="D293"/>
  <c r="B293"/>
  <c r="D291"/>
  <c r="C291" s="1"/>
  <c r="B291"/>
  <c r="D290"/>
  <c r="C290" s="1"/>
  <c r="B290"/>
  <c r="D289"/>
  <c r="B289"/>
  <c r="D288"/>
  <c r="B288"/>
  <c r="D287"/>
  <c r="B287"/>
  <c r="D286"/>
  <c r="C286" s="1"/>
  <c r="B286"/>
  <c r="D285"/>
  <c r="B285"/>
  <c r="D284"/>
  <c r="B284"/>
  <c r="D283"/>
  <c r="B283"/>
  <c r="D282"/>
  <c r="B282"/>
  <c r="C281"/>
  <c r="D281"/>
  <c r="B281"/>
  <c r="D280"/>
  <c r="B280"/>
  <c r="D279"/>
  <c r="B279"/>
  <c r="D278"/>
  <c r="C278" s="1"/>
  <c r="B278"/>
  <c r="D277"/>
  <c r="B277"/>
  <c r="D275"/>
  <c r="B275"/>
  <c r="D274"/>
  <c r="C274" s="1"/>
  <c r="B274"/>
  <c r="D273"/>
  <c r="B273"/>
  <c r="D272"/>
  <c r="B272"/>
  <c r="D271"/>
  <c r="B271"/>
  <c r="D270"/>
  <c r="C270" s="1"/>
  <c r="B270"/>
  <c r="D269"/>
  <c r="B269"/>
  <c r="D268"/>
  <c r="B268"/>
  <c r="D267"/>
  <c r="B267"/>
  <c r="D266"/>
  <c r="C266" s="1"/>
  <c r="B266"/>
  <c r="D265"/>
  <c r="B265"/>
  <c r="D264"/>
  <c r="B264"/>
  <c r="D263"/>
  <c r="B263"/>
  <c r="D262"/>
  <c r="C262" s="1"/>
  <c r="B262"/>
  <c r="D261"/>
  <c r="B261"/>
  <c r="D260"/>
  <c r="B260"/>
  <c r="D259"/>
  <c r="B259"/>
  <c r="D258"/>
  <c r="C258" s="1"/>
  <c r="B258"/>
  <c r="D257"/>
  <c r="B257"/>
  <c r="D256"/>
  <c r="B256"/>
  <c r="D255"/>
  <c r="B255"/>
  <c r="D254"/>
  <c r="C254" s="1"/>
  <c r="B254"/>
  <c r="D253"/>
  <c r="B253"/>
  <c r="D252"/>
  <c r="B252"/>
  <c r="D251"/>
  <c r="B251"/>
  <c r="D249"/>
  <c r="C249" s="1"/>
  <c r="B249"/>
  <c r="D248"/>
  <c r="B248"/>
  <c r="D247"/>
  <c r="B247"/>
  <c r="D246"/>
  <c r="B246"/>
  <c r="D245"/>
  <c r="C245" s="1"/>
  <c r="B245"/>
  <c r="D244"/>
  <c r="B244"/>
  <c r="D243"/>
  <c r="B243"/>
  <c r="D242"/>
  <c r="B242"/>
  <c r="D241"/>
  <c r="C241" s="1"/>
  <c r="B241"/>
  <c r="D240"/>
  <c r="B240"/>
  <c r="D239"/>
  <c r="B239"/>
  <c r="D238"/>
  <c r="B238"/>
  <c r="D237"/>
  <c r="C237" s="1"/>
  <c r="B237"/>
  <c r="D236"/>
  <c r="B236"/>
  <c r="D235"/>
  <c r="B235"/>
  <c r="D233"/>
  <c r="B233"/>
  <c r="D232"/>
  <c r="C232" s="1"/>
  <c r="B232"/>
  <c r="D231"/>
  <c r="B231"/>
  <c r="D230"/>
  <c r="B230"/>
  <c r="D229"/>
  <c r="B229"/>
  <c r="D228"/>
  <c r="C228" s="1"/>
  <c r="B228"/>
  <c r="D227"/>
  <c r="B227"/>
  <c r="D226"/>
  <c r="B226"/>
  <c r="D225"/>
  <c r="B225"/>
  <c r="D224"/>
  <c r="C224" s="1"/>
  <c r="B224"/>
  <c r="D223"/>
  <c r="B223"/>
  <c r="D222"/>
  <c r="B222"/>
  <c r="D221"/>
  <c r="B221"/>
  <c r="D220"/>
  <c r="C220" s="1"/>
  <c r="B220"/>
  <c r="D219"/>
  <c r="B219"/>
  <c r="D218"/>
  <c r="B218"/>
  <c r="D217"/>
  <c r="B217"/>
  <c r="D216"/>
  <c r="C216" s="1"/>
  <c r="B216"/>
  <c r="D214"/>
  <c r="C214" s="1"/>
  <c r="B214"/>
  <c r="D213"/>
  <c r="C213" s="1"/>
  <c r="B213"/>
  <c r="D212"/>
  <c r="C212" s="1"/>
  <c r="B212"/>
  <c r="D211"/>
  <c r="C211"/>
  <c r="B211"/>
  <c r="D210"/>
  <c r="C210" s="1"/>
  <c r="B210"/>
  <c r="D209"/>
  <c r="C209" s="1"/>
  <c r="B209"/>
  <c r="D208"/>
  <c r="B208"/>
  <c r="D207"/>
  <c r="C207" s="1"/>
  <c r="B207"/>
  <c r="D206"/>
  <c r="C206" s="1"/>
  <c r="B206"/>
  <c r="D205"/>
  <c r="C205" s="1"/>
  <c r="B205"/>
  <c r="D204"/>
  <c r="B204"/>
  <c r="D203"/>
  <c r="C203" s="1"/>
  <c r="B203"/>
  <c r="D202"/>
  <c r="C202" s="1"/>
  <c r="B202"/>
  <c r="D201"/>
  <c r="C201" s="1"/>
  <c r="B201"/>
  <c r="D200"/>
  <c r="B200"/>
  <c r="D199"/>
  <c r="C199" s="1"/>
  <c r="B199"/>
  <c r="D198"/>
  <c r="C198" s="1"/>
  <c r="B198"/>
  <c r="D197"/>
  <c r="C197" s="1"/>
  <c r="B197"/>
  <c r="D196"/>
  <c r="B196"/>
  <c r="D195"/>
  <c r="C195" s="1"/>
  <c r="B195"/>
  <c r="D194"/>
  <c r="C194" s="1"/>
  <c r="B194"/>
  <c r="D192"/>
  <c r="C192" s="1"/>
  <c r="B192"/>
  <c r="D191"/>
  <c r="B191"/>
  <c r="D190"/>
  <c r="C190" s="1"/>
  <c r="B190"/>
  <c r="D189"/>
  <c r="C189" s="1"/>
  <c r="B189"/>
  <c r="D188"/>
  <c r="C188" s="1"/>
  <c r="B188"/>
  <c r="D187"/>
  <c r="B187"/>
  <c r="D186"/>
  <c r="C186" s="1"/>
  <c r="B186"/>
  <c r="D185"/>
  <c r="C185" s="1"/>
  <c r="B185"/>
  <c r="D184"/>
  <c r="C184" s="1"/>
  <c r="B184"/>
  <c r="D183"/>
  <c r="C183" s="1"/>
  <c r="B183"/>
  <c r="D181"/>
  <c r="B181"/>
  <c r="D180"/>
  <c r="B180"/>
  <c r="D179"/>
  <c r="B179"/>
  <c r="D178"/>
  <c r="C178" s="1"/>
  <c r="B178"/>
  <c r="D177"/>
  <c r="B177"/>
  <c r="D176"/>
  <c r="B176"/>
  <c r="D175"/>
  <c r="B175"/>
  <c r="D174"/>
  <c r="C174" s="1"/>
  <c r="B174"/>
  <c r="D173"/>
  <c r="B173"/>
  <c r="D172"/>
  <c r="B172"/>
  <c r="D171"/>
  <c r="B171"/>
  <c r="D170"/>
  <c r="C170" s="1"/>
  <c r="B170"/>
  <c r="D169"/>
  <c r="B169"/>
  <c r="D168"/>
  <c r="B168"/>
  <c r="D167"/>
  <c r="B167"/>
  <c r="D166"/>
  <c r="C166" s="1"/>
  <c r="B166"/>
  <c r="D164"/>
  <c r="B164"/>
  <c r="D163"/>
  <c r="B163"/>
  <c r="D162"/>
  <c r="B162"/>
  <c r="D161"/>
  <c r="C161" s="1"/>
  <c r="B161"/>
  <c r="D160"/>
  <c r="B160"/>
  <c r="D159"/>
  <c r="B159"/>
  <c r="D158"/>
  <c r="B158"/>
  <c r="D157"/>
  <c r="C157" s="1"/>
  <c r="B157"/>
  <c r="D155"/>
  <c r="C155" s="1"/>
  <c r="B155"/>
  <c r="D154"/>
  <c r="C154" s="1"/>
  <c r="B154"/>
  <c r="D153"/>
  <c r="C153" s="1"/>
  <c r="B153"/>
  <c r="D152"/>
  <c r="C152"/>
  <c r="B152"/>
  <c r="D151"/>
  <c r="C151" s="1"/>
  <c r="B151"/>
  <c r="D150"/>
  <c r="C150" s="1"/>
  <c r="B150"/>
  <c r="D149"/>
  <c r="C149" s="1"/>
  <c r="B149"/>
  <c r="D148"/>
  <c r="B148"/>
  <c r="D147"/>
  <c r="C147" s="1"/>
  <c r="B147"/>
  <c r="D146"/>
  <c r="C146" s="1"/>
  <c r="B146"/>
  <c r="D145"/>
  <c r="C145" s="1"/>
  <c r="B145"/>
  <c r="D144"/>
  <c r="B144"/>
  <c r="D143"/>
  <c r="C143" s="1"/>
  <c r="B143"/>
  <c r="D141"/>
  <c r="C141" s="1"/>
  <c r="B141"/>
  <c r="D140"/>
  <c r="C140" s="1"/>
  <c r="B140"/>
  <c r="D139"/>
  <c r="B139"/>
  <c r="D138"/>
  <c r="C138" s="1"/>
  <c r="B138"/>
  <c r="D137"/>
  <c r="C137" s="1"/>
  <c r="B137"/>
  <c r="D136"/>
  <c r="C136" s="1"/>
  <c r="B136"/>
  <c r="D135"/>
  <c r="B135"/>
  <c r="D134"/>
  <c r="C134" s="1"/>
  <c r="B134"/>
  <c r="D133"/>
  <c r="C133" s="1"/>
  <c r="B133"/>
  <c r="D132"/>
  <c r="C132" s="1"/>
  <c r="B132"/>
  <c r="D131"/>
  <c r="B131"/>
  <c r="D130"/>
  <c r="C130" s="1"/>
  <c r="B130"/>
  <c r="D129"/>
  <c r="C129" s="1"/>
  <c r="B129"/>
  <c r="D128"/>
  <c r="C128" s="1"/>
  <c r="B128"/>
  <c r="D127"/>
  <c r="B127"/>
  <c r="D126"/>
  <c r="C126" s="1"/>
  <c r="B126"/>
  <c r="D125"/>
  <c r="C125" s="1"/>
  <c r="B125"/>
  <c r="D124"/>
  <c r="C124" s="1"/>
  <c r="B124"/>
  <c r="D122"/>
  <c r="B122"/>
  <c r="D121"/>
  <c r="C121" s="1"/>
  <c r="B121"/>
  <c r="D120"/>
  <c r="C120" s="1"/>
  <c r="B120"/>
  <c r="D119"/>
  <c r="C119" s="1"/>
  <c r="B119"/>
  <c r="D118"/>
  <c r="B118"/>
  <c r="D117"/>
  <c r="C117" s="1"/>
  <c r="B117"/>
  <c r="D116"/>
  <c r="C116" s="1"/>
  <c r="B116"/>
  <c r="D115"/>
  <c r="C115" s="1"/>
  <c r="B115"/>
  <c r="D114"/>
  <c r="B114"/>
  <c r="D113"/>
  <c r="C113" s="1"/>
  <c r="B113"/>
  <c r="D112"/>
  <c r="C112" s="1"/>
  <c r="B112"/>
  <c r="D111"/>
  <c r="C111" s="1"/>
  <c r="B111"/>
  <c r="D110"/>
  <c r="B110"/>
  <c r="D109"/>
  <c r="C109" s="1"/>
  <c r="B109"/>
  <c r="D108"/>
  <c r="C108" s="1"/>
  <c r="B108"/>
  <c r="D106"/>
  <c r="B106"/>
  <c r="D105"/>
  <c r="B105"/>
  <c r="D104"/>
  <c r="B104"/>
  <c r="D103"/>
  <c r="B103"/>
  <c r="D102"/>
  <c r="B102"/>
  <c r="D101"/>
  <c r="B101"/>
  <c r="D100"/>
  <c r="B100"/>
  <c r="D99"/>
  <c r="B99"/>
  <c r="D98"/>
  <c r="B98"/>
  <c r="D97"/>
  <c r="B97"/>
  <c r="D96"/>
  <c r="B96"/>
  <c r="D95"/>
  <c r="B95"/>
  <c r="D94"/>
  <c r="C94" s="1"/>
  <c r="B94"/>
  <c r="D93"/>
  <c r="B93"/>
  <c r="D91"/>
  <c r="B91"/>
  <c r="D90"/>
  <c r="C90" s="1"/>
  <c r="B90"/>
  <c r="D89"/>
  <c r="C89" s="1"/>
  <c r="B89"/>
  <c r="D88"/>
  <c r="B88"/>
  <c r="D87"/>
  <c r="B87"/>
  <c r="D86"/>
  <c r="C86" s="1"/>
  <c r="B86"/>
  <c r="D85"/>
  <c r="C85" s="1"/>
  <c r="B85"/>
  <c r="D84"/>
  <c r="B84"/>
  <c r="D83"/>
  <c r="B83"/>
  <c r="D82"/>
  <c r="B82"/>
  <c r="D81"/>
  <c r="C81" s="1"/>
  <c r="B81"/>
  <c r="D80"/>
  <c r="B80"/>
  <c r="D79"/>
  <c r="B79"/>
  <c r="D78"/>
  <c r="B78"/>
  <c r="D77"/>
  <c r="C77" s="1"/>
  <c r="B77"/>
  <c r="D76"/>
  <c r="B76"/>
  <c r="D75"/>
  <c r="B75"/>
  <c r="D73"/>
  <c r="B73"/>
  <c r="D72"/>
  <c r="B72"/>
  <c r="D71"/>
  <c r="B71"/>
  <c r="D70"/>
  <c r="B70"/>
  <c r="D69"/>
  <c r="B69"/>
  <c r="D68"/>
  <c r="C68" s="1"/>
  <c r="B68"/>
  <c r="D67"/>
  <c r="B67"/>
  <c r="D66"/>
  <c r="B66"/>
  <c r="D65"/>
  <c r="B65"/>
  <c r="D64"/>
  <c r="C64" s="1"/>
  <c r="B64"/>
  <c r="D63"/>
  <c r="B63"/>
  <c r="D62"/>
  <c r="B62"/>
  <c r="D61"/>
  <c r="B61"/>
  <c r="D60"/>
  <c r="C60" s="1"/>
  <c r="B60"/>
  <c r="D59"/>
  <c r="B59"/>
  <c r="D58"/>
  <c r="B58"/>
  <c r="D57"/>
  <c r="B57"/>
  <c r="D55"/>
  <c r="B55"/>
  <c r="D54"/>
  <c r="B54"/>
  <c r="D53"/>
  <c r="B53"/>
  <c r="D52"/>
  <c r="B52"/>
  <c r="D51"/>
  <c r="B51"/>
  <c r="D50"/>
  <c r="B50"/>
  <c r="D49"/>
  <c r="B49"/>
  <c r="D48"/>
  <c r="B48"/>
  <c r="D47"/>
  <c r="B47"/>
  <c r="D46"/>
  <c r="B46"/>
  <c r="D45"/>
  <c r="B45"/>
  <c r="D44"/>
  <c r="B44"/>
  <c r="D43"/>
  <c r="B43"/>
  <c r="D42"/>
  <c r="B42"/>
  <c r="D41"/>
  <c r="B41"/>
  <c r="D39"/>
  <c r="C39" s="1"/>
  <c r="B39"/>
  <c r="D38"/>
  <c r="C38" s="1"/>
  <c r="B38"/>
  <c r="D37"/>
  <c r="B37"/>
  <c r="D36"/>
  <c r="C36" s="1"/>
  <c r="B36"/>
  <c r="D35"/>
  <c r="C35" s="1"/>
  <c r="B35"/>
  <c r="D34"/>
  <c r="C34" s="1"/>
  <c r="B34"/>
  <c r="D33"/>
  <c r="B33"/>
  <c r="D32"/>
  <c r="C32" s="1"/>
  <c r="B32"/>
  <c r="D31"/>
  <c r="C31" s="1"/>
  <c r="B31"/>
  <c r="D30"/>
  <c r="C30" s="1"/>
  <c r="B30"/>
  <c r="D29"/>
  <c r="B29"/>
  <c r="D28"/>
  <c r="C28" s="1"/>
  <c r="B28"/>
  <c r="D27"/>
  <c r="C27" s="1"/>
  <c r="B27"/>
  <c r="D26"/>
  <c r="C26" s="1"/>
  <c r="B26"/>
  <c r="D25"/>
  <c r="B25"/>
  <c r="D24"/>
  <c r="C24" s="1"/>
  <c r="B24"/>
  <c r="D23"/>
  <c r="C23" s="1"/>
  <c r="B23"/>
  <c r="B8"/>
  <c r="D8"/>
  <c r="B9"/>
  <c r="D9"/>
  <c r="B10"/>
  <c r="D10"/>
  <c r="B11"/>
  <c r="D11"/>
  <c r="B12"/>
  <c r="D12"/>
  <c r="B13"/>
  <c r="D13"/>
  <c r="B14"/>
  <c r="D14"/>
  <c r="B15"/>
  <c r="D15"/>
  <c r="B16"/>
  <c r="D16"/>
  <c r="B17"/>
  <c r="D17"/>
  <c r="B18"/>
  <c r="D18"/>
  <c r="B19"/>
  <c r="D19"/>
  <c r="B20"/>
  <c r="D20"/>
  <c r="B21"/>
  <c r="D21"/>
  <c r="D7"/>
  <c r="B7"/>
  <c r="C222" i="1" l="1"/>
  <c r="C252"/>
  <c r="C256"/>
  <c r="C260"/>
  <c r="C264"/>
  <c r="C268"/>
  <c r="C272"/>
  <c r="C277"/>
  <c r="C281"/>
  <c r="C285"/>
  <c r="C289"/>
  <c r="C314"/>
  <c r="C38" i="2"/>
  <c r="C55"/>
  <c r="C60"/>
  <c r="C64"/>
  <c r="C68"/>
  <c r="C111"/>
  <c r="C115"/>
  <c r="C119"/>
  <c r="C91" i="1"/>
  <c r="C96"/>
  <c r="C100"/>
  <c r="C104"/>
  <c r="C160"/>
  <c r="C80" i="2"/>
  <c r="C33" i="3"/>
  <c r="C37"/>
  <c r="C17" i="2"/>
  <c r="C25"/>
  <c r="C29"/>
  <c r="C33"/>
  <c r="C37"/>
  <c r="C110"/>
  <c r="C114"/>
  <c r="C118"/>
  <c r="C153" i="1"/>
  <c r="C184"/>
  <c r="C187" i="3"/>
  <c r="C191"/>
  <c r="C196"/>
  <c r="C200"/>
  <c r="C204"/>
  <c r="C208"/>
  <c r="C20" i="2"/>
  <c r="C16"/>
  <c r="C12"/>
  <c r="C78"/>
  <c r="C82"/>
  <c r="C90"/>
  <c r="C102"/>
  <c r="C235"/>
  <c r="C239"/>
  <c r="C243"/>
  <c r="C247"/>
  <c r="C252"/>
  <c r="C256"/>
  <c r="C260"/>
  <c r="C264"/>
  <c r="C268"/>
  <c r="C272"/>
  <c r="C277"/>
  <c r="C281"/>
  <c r="C285"/>
  <c r="C289"/>
  <c r="C294"/>
  <c r="C298"/>
  <c r="C302"/>
  <c r="C306"/>
  <c r="C159" i="1"/>
  <c r="C169"/>
  <c r="C25" i="3"/>
  <c r="C29"/>
  <c r="C84"/>
  <c r="C110"/>
  <c r="C114"/>
  <c r="C118"/>
  <c r="C122"/>
  <c r="C127"/>
  <c r="C131"/>
  <c r="C135"/>
  <c r="C139"/>
  <c r="C144"/>
  <c r="C148"/>
  <c r="C293"/>
  <c r="C24" i="2"/>
  <c r="C28"/>
  <c r="C32"/>
  <c r="C36"/>
  <c r="C53"/>
  <c r="C58"/>
  <c r="C62"/>
  <c r="C66"/>
  <c r="C70"/>
  <c r="C84"/>
  <c r="C91"/>
  <c r="C109"/>
  <c r="C113"/>
  <c r="C117"/>
  <c r="C134"/>
  <c r="C143"/>
  <c r="C147"/>
  <c r="C151"/>
  <c r="C160"/>
  <c r="C177"/>
  <c r="C181"/>
  <c r="C186"/>
  <c r="C190"/>
  <c r="C199"/>
  <c r="C207"/>
  <c r="C211"/>
  <c r="C216"/>
  <c r="C232"/>
  <c r="C237"/>
  <c r="C245"/>
  <c r="C249"/>
  <c r="C254"/>
  <c r="C258"/>
  <c r="C262"/>
  <c r="C266"/>
  <c r="C270"/>
  <c r="C274"/>
  <c r="C279"/>
  <c r="C283"/>
  <c r="C287"/>
  <c r="C291"/>
  <c r="C296"/>
  <c r="C300"/>
  <c r="C42" i="1"/>
  <c r="C50"/>
  <c r="C54"/>
  <c r="C59"/>
  <c r="C63"/>
  <c r="C67"/>
  <c r="C71"/>
  <c r="C76"/>
  <c r="C80"/>
  <c r="C84"/>
  <c r="C88"/>
  <c r="C157"/>
  <c r="C170"/>
  <c r="C174"/>
  <c r="C178"/>
  <c r="C183"/>
  <c r="C187"/>
  <c r="C191"/>
  <c r="C196"/>
  <c r="C200"/>
  <c r="C204"/>
  <c r="C208"/>
  <c r="C95" i="3"/>
  <c r="C99"/>
  <c r="C103"/>
  <c r="C21" i="2"/>
  <c r="C13"/>
  <c r="C77"/>
  <c r="C81"/>
  <c r="C85"/>
  <c r="C43" i="1"/>
  <c r="C163"/>
  <c r="C168"/>
  <c r="C188"/>
  <c r="C226"/>
  <c r="C230"/>
  <c r="C294"/>
  <c r="C298"/>
  <c r="C302"/>
  <c r="C306"/>
  <c r="C310"/>
  <c r="C277" i="3"/>
  <c r="C285"/>
  <c r="C289"/>
  <c r="C86" i="2"/>
  <c r="C310"/>
  <c r="C314"/>
  <c r="C164" i="1"/>
  <c r="C79" i="2"/>
  <c r="C83"/>
  <c r="C87"/>
  <c r="C236"/>
  <c r="C248"/>
  <c r="C72" i="3"/>
  <c r="C76" i="2"/>
  <c r="C88"/>
  <c r="C121"/>
  <c r="C126"/>
  <c r="C130"/>
  <c r="C155"/>
  <c r="C164"/>
  <c r="C169"/>
  <c r="C173"/>
  <c r="C195"/>
  <c r="C203"/>
  <c r="C220"/>
  <c r="C224"/>
  <c r="C228"/>
  <c r="C241"/>
  <c r="C304"/>
  <c r="C308"/>
  <c r="C312"/>
  <c r="C93" i="1"/>
  <c r="C161"/>
  <c r="C162"/>
  <c r="C167"/>
  <c r="C217"/>
  <c r="C221"/>
  <c r="C225"/>
  <c r="C229"/>
  <c r="C233"/>
  <c r="C251"/>
  <c r="C255"/>
  <c r="C259"/>
  <c r="C263"/>
  <c r="C267"/>
  <c r="C271"/>
  <c r="C275"/>
  <c r="C280"/>
  <c r="C284"/>
  <c r="C293"/>
  <c r="C297"/>
  <c r="C301"/>
  <c r="C305"/>
  <c r="C309"/>
  <c r="C313"/>
  <c r="C44" i="3"/>
  <c r="C48"/>
  <c r="C52"/>
  <c r="C57"/>
  <c r="C251"/>
  <c r="C255"/>
  <c r="C72" i="2"/>
  <c r="C94"/>
  <c r="C98"/>
  <c r="C106"/>
  <c r="C138"/>
  <c r="C94" i="1"/>
  <c r="C236"/>
  <c r="C240"/>
  <c r="C244"/>
  <c r="C248"/>
  <c r="C41" i="3"/>
  <c r="C45"/>
  <c r="C49"/>
  <c r="C53"/>
  <c r="C58"/>
  <c r="C62"/>
  <c r="C66"/>
  <c r="C70"/>
  <c r="C75"/>
  <c r="C79"/>
  <c r="C83"/>
  <c r="C88"/>
  <c r="C93"/>
  <c r="C97"/>
  <c r="C101"/>
  <c r="C105"/>
  <c r="C159"/>
  <c r="C163"/>
  <c r="C168"/>
  <c r="C172"/>
  <c r="C176"/>
  <c r="C180"/>
  <c r="C218"/>
  <c r="C222"/>
  <c r="C226"/>
  <c r="C230"/>
  <c r="C235"/>
  <c r="C239"/>
  <c r="C243"/>
  <c r="C247"/>
  <c r="C252"/>
  <c r="C256"/>
  <c r="C260"/>
  <c r="C264"/>
  <c r="C268"/>
  <c r="C272"/>
  <c r="C282"/>
  <c r="C298"/>
  <c r="C302"/>
  <c r="C306"/>
  <c r="C310"/>
  <c r="C314"/>
  <c r="C19" i="2"/>
  <c r="C15"/>
  <c r="C11"/>
  <c r="C39"/>
  <c r="C57"/>
  <c r="C61"/>
  <c r="C65"/>
  <c r="C69"/>
  <c r="C73"/>
  <c r="C95"/>
  <c r="C99"/>
  <c r="C103"/>
  <c r="C122"/>
  <c r="C127"/>
  <c r="C131"/>
  <c r="C135"/>
  <c r="C139"/>
  <c r="C144"/>
  <c r="C148"/>
  <c r="C152"/>
  <c r="C157"/>
  <c r="C161"/>
  <c r="C166"/>
  <c r="C170"/>
  <c r="C174"/>
  <c r="C178"/>
  <c r="C183"/>
  <c r="C187"/>
  <c r="C191"/>
  <c r="C196"/>
  <c r="C200"/>
  <c r="C204"/>
  <c r="C208"/>
  <c r="C212"/>
  <c r="C217"/>
  <c r="C221"/>
  <c r="C225"/>
  <c r="C229"/>
  <c r="C233"/>
  <c r="C238"/>
  <c r="C242"/>
  <c r="C246"/>
  <c r="C19" i="1"/>
  <c r="C15"/>
  <c r="C11"/>
  <c r="C18" i="3"/>
  <c r="C14"/>
  <c r="C10"/>
  <c r="C42"/>
  <c r="C46"/>
  <c r="C50"/>
  <c r="C54"/>
  <c r="C59"/>
  <c r="C63"/>
  <c r="C67"/>
  <c r="C71"/>
  <c r="C76"/>
  <c r="C80"/>
  <c r="C98"/>
  <c r="C102"/>
  <c r="C106"/>
  <c r="C160"/>
  <c r="C164"/>
  <c r="C169"/>
  <c r="C173"/>
  <c r="C177"/>
  <c r="C181"/>
  <c r="C219"/>
  <c r="C223"/>
  <c r="C227"/>
  <c r="C231"/>
  <c r="C236"/>
  <c r="C240"/>
  <c r="C244"/>
  <c r="C248"/>
  <c r="C253"/>
  <c r="C257"/>
  <c r="C261"/>
  <c r="C265"/>
  <c r="C269"/>
  <c r="C273"/>
  <c r="C279"/>
  <c r="C283"/>
  <c r="C287"/>
  <c r="C18" i="2"/>
  <c r="C14"/>
  <c r="C10"/>
  <c r="C42"/>
  <c r="C46"/>
  <c r="C50"/>
  <c r="C54"/>
  <c r="C109" i="1"/>
  <c r="C113"/>
  <c r="C117"/>
  <c r="C121"/>
  <c r="C126"/>
  <c r="C130"/>
  <c r="C134"/>
  <c r="C138"/>
  <c r="C143"/>
  <c r="C147"/>
  <c r="C151"/>
  <c r="C155"/>
  <c r="C173"/>
  <c r="C177"/>
  <c r="C181"/>
  <c r="C186"/>
  <c r="C190"/>
  <c r="C195"/>
  <c r="C199"/>
  <c r="C203"/>
  <c r="C207"/>
  <c r="C211"/>
  <c r="C216"/>
  <c r="C220"/>
  <c r="C224"/>
  <c r="C228"/>
  <c r="C232"/>
  <c r="C254"/>
  <c r="C258"/>
  <c r="C262"/>
  <c r="C266"/>
  <c r="C270"/>
  <c r="C274"/>
  <c r="C279"/>
  <c r="C283"/>
  <c r="C287"/>
  <c r="C291"/>
  <c r="C296"/>
  <c r="C300"/>
  <c r="C304"/>
  <c r="C308"/>
  <c r="C312"/>
  <c r="C280" i="3"/>
  <c r="C284"/>
  <c r="C288"/>
  <c r="C9" i="2"/>
  <c r="C290"/>
  <c r="C21" i="1"/>
  <c r="C17"/>
  <c r="C13"/>
  <c r="C9"/>
  <c r="C25"/>
  <c r="C29"/>
  <c r="C33"/>
  <c r="C37"/>
  <c r="C46"/>
  <c r="C97"/>
  <c r="C101"/>
  <c r="C105"/>
  <c r="C110"/>
  <c r="C114"/>
  <c r="C118"/>
  <c r="C122"/>
  <c r="C127"/>
  <c r="C131"/>
  <c r="C135"/>
  <c r="C139"/>
  <c r="C144"/>
  <c r="C148"/>
  <c r="C152"/>
  <c r="C212"/>
  <c r="C288"/>
  <c r="C43" i="3"/>
  <c r="C47"/>
  <c r="C51"/>
  <c r="C55"/>
  <c r="C61"/>
  <c r="C65"/>
  <c r="C69"/>
  <c r="C73"/>
  <c r="C78"/>
  <c r="C82"/>
  <c r="C87"/>
  <c r="C91"/>
  <c r="C96"/>
  <c r="C100"/>
  <c r="C104"/>
  <c r="C158"/>
  <c r="C162"/>
  <c r="C167"/>
  <c r="C171"/>
  <c r="C175"/>
  <c r="C179"/>
  <c r="C217"/>
  <c r="C221"/>
  <c r="C225"/>
  <c r="C229"/>
  <c r="C233"/>
  <c r="C238"/>
  <c r="C242"/>
  <c r="C246"/>
  <c r="C259"/>
  <c r="C263"/>
  <c r="C267"/>
  <c r="C271"/>
  <c r="C275"/>
  <c r="C299"/>
  <c r="C303"/>
  <c r="C307"/>
  <c r="C311"/>
  <c r="C315"/>
  <c r="C43" i="2"/>
  <c r="C47"/>
  <c r="C51"/>
  <c r="C59"/>
  <c r="C63"/>
  <c r="C67"/>
  <c r="C71"/>
  <c r="C96"/>
  <c r="C100"/>
  <c r="C104"/>
  <c r="C124"/>
  <c r="C128"/>
  <c r="C132"/>
  <c r="C136"/>
  <c r="C140"/>
  <c r="C145"/>
  <c r="C149"/>
  <c r="C153"/>
  <c r="C158"/>
  <c r="C162"/>
  <c r="C167"/>
  <c r="C171"/>
  <c r="C175"/>
  <c r="C179"/>
  <c r="C184"/>
  <c r="C188"/>
  <c r="C192"/>
  <c r="C197"/>
  <c r="C201"/>
  <c r="C205"/>
  <c r="C209"/>
  <c r="C213"/>
  <c r="C218"/>
  <c r="C222"/>
  <c r="C226"/>
  <c r="C230"/>
  <c r="C251"/>
  <c r="C255"/>
  <c r="C259"/>
  <c r="C263"/>
  <c r="C267"/>
  <c r="C271"/>
  <c r="C275"/>
  <c r="C280"/>
  <c r="C284"/>
  <c r="C288"/>
  <c r="C293"/>
  <c r="C297"/>
  <c r="C301"/>
  <c r="C305"/>
  <c r="C309"/>
  <c r="C313"/>
  <c r="C23" i="1"/>
  <c r="C27"/>
  <c r="C31"/>
  <c r="C35"/>
  <c r="C39"/>
  <c r="C44"/>
  <c r="C48"/>
  <c r="C52"/>
  <c r="C57"/>
  <c r="C61"/>
  <c r="C65"/>
  <c r="C69"/>
  <c r="C73"/>
  <c r="C78"/>
  <c r="C82"/>
  <c r="C86"/>
  <c r="C90"/>
  <c r="C95"/>
  <c r="C99"/>
  <c r="C103"/>
  <c r="C108"/>
  <c r="C112"/>
  <c r="C116"/>
  <c r="C120"/>
  <c r="C125"/>
  <c r="C129"/>
  <c r="C133"/>
  <c r="C137"/>
  <c r="C141"/>
  <c r="C146"/>
  <c r="C150"/>
  <c r="C154"/>
  <c r="C172"/>
  <c r="C176"/>
  <c r="C180"/>
  <c r="C185"/>
  <c r="C189"/>
  <c r="C194"/>
  <c r="C198"/>
  <c r="C202"/>
  <c r="C206"/>
  <c r="C210"/>
  <c r="C214"/>
  <c r="C219"/>
  <c r="C223"/>
  <c r="C227"/>
  <c r="C231"/>
  <c r="C237"/>
  <c r="C241"/>
  <c r="C245"/>
  <c r="C249"/>
  <c r="C253"/>
  <c r="C257"/>
  <c r="C261"/>
  <c r="C265"/>
  <c r="C269"/>
  <c r="C273"/>
  <c r="C278"/>
  <c r="C282"/>
  <c r="C286"/>
  <c r="C290"/>
  <c r="C295"/>
  <c r="C299"/>
  <c r="C303"/>
  <c r="C307"/>
  <c r="C311"/>
  <c r="C315"/>
  <c r="C20" i="3"/>
  <c r="C12"/>
  <c r="C8"/>
  <c r="C8" i="2"/>
  <c r="C44"/>
  <c r="C48"/>
  <c r="C52"/>
  <c r="C238" i="1"/>
  <c r="C242"/>
  <c r="C246"/>
  <c r="C19" i="3"/>
  <c r="C15"/>
  <c r="C11"/>
  <c r="C41" i="2"/>
  <c r="C45"/>
  <c r="C49"/>
  <c r="C235" i="1"/>
  <c r="C239"/>
  <c r="C243"/>
  <c r="C247"/>
  <c r="C16" i="3"/>
  <c r="C21"/>
  <c r="C17"/>
  <c r="C13"/>
  <c r="C9"/>
  <c r="B107" i="1" l="1"/>
  <c r="E74"/>
  <c r="D74"/>
  <c r="B22"/>
  <c r="C7"/>
  <c r="E292" i="2"/>
  <c r="E276"/>
  <c r="D234"/>
  <c r="B234"/>
  <c r="E215"/>
  <c r="E165"/>
  <c r="D156"/>
  <c r="D142"/>
  <c r="B107"/>
  <c r="D56"/>
  <c r="C7"/>
  <c r="E142" i="1"/>
  <c r="E6" i="2" l="1"/>
  <c r="B142" i="1"/>
  <c r="E165"/>
  <c r="D215"/>
  <c r="E250"/>
  <c r="B165"/>
  <c r="D92" i="2"/>
  <c r="B142"/>
  <c r="D92" i="1"/>
  <c r="B56" i="3"/>
  <c r="D165"/>
  <c r="D182"/>
  <c r="D250"/>
  <c r="B40" i="2"/>
  <c r="E56" i="3"/>
  <c r="B182"/>
  <c r="E292"/>
  <c r="B22" i="2"/>
  <c r="D107" i="3"/>
  <c r="D193"/>
  <c r="D234"/>
  <c r="B250"/>
  <c r="E92"/>
  <c r="E123"/>
  <c r="C7"/>
  <c r="E156"/>
  <c r="B22"/>
  <c r="D40"/>
  <c r="E40"/>
  <c r="D74"/>
  <c r="E74"/>
  <c r="B92"/>
  <c r="B107"/>
  <c r="B123"/>
  <c r="D142"/>
  <c r="E142"/>
  <c r="B156"/>
  <c r="E165"/>
  <c r="E182"/>
  <c r="B193"/>
  <c r="D215"/>
  <c r="B234"/>
  <c r="E250"/>
  <c r="B276"/>
  <c r="E22" i="2"/>
  <c r="E56"/>
  <c r="B74"/>
  <c r="B92"/>
  <c r="E107"/>
  <c r="D123"/>
  <c r="E123"/>
  <c r="B156"/>
  <c r="B165"/>
  <c r="B182"/>
  <c r="E193"/>
  <c r="E234"/>
  <c r="B250"/>
  <c r="D276"/>
  <c r="B292"/>
  <c r="E22" i="1"/>
  <c r="E56"/>
  <c r="E107"/>
  <c r="D123"/>
  <c r="B156"/>
  <c r="D156"/>
  <c r="D165"/>
  <c r="B182"/>
  <c r="D182"/>
  <c r="E193"/>
  <c r="D234"/>
  <c r="B250"/>
  <c r="D22" i="3"/>
  <c r="B40"/>
  <c r="D56"/>
  <c r="B74"/>
  <c r="D92"/>
  <c r="E107"/>
  <c r="D123"/>
  <c r="B142"/>
  <c r="D156"/>
  <c r="B165"/>
  <c r="E193"/>
  <c r="E215"/>
  <c r="B215"/>
  <c r="E234"/>
  <c r="D276"/>
  <c r="E276"/>
  <c r="B292"/>
  <c r="D292"/>
  <c r="B6" i="2"/>
  <c r="D6"/>
  <c r="D22"/>
  <c r="D40"/>
  <c r="E40"/>
  <c r="B56"/>
  <c r="D74"/>
  <c r="E74"/>
  <c r="E92"/>
  <c r="D107"/>
  <c r="B123"/>
  <c r="E142"/>
  <c r="E156"/>
  <c r="D165"/>
  <c r="D182"/>
  <c r="E182"/>
  <c r="B193"/>
  <c r="D193"/>
  <c r="B215"/>
  <c r="D215"/>
  <c r="D250"/>
  <c r="E250"/>
  <c r="B276"/>
  <c r="D292"/>
  <c r="B6" i="1"/>
  <c r="E6"/>
  <c r="D6"/>
  <c r="D22"/>
  <c r="B40"/>
  <c r="D40"/>
  <c r="E40"/>
  <c r="B56"/>
  <c r="D56"/>
  <c r="B74"/>
  <c r="B92"/>
  <c r="E92"/>
  <c r="D107"/>
  <c r="E123"/>
  <c r="B123"/>
  <c r="D142"/>
  <c r="E156"/>
  <c r="E182"/>
  <c r="B193"/>
  <c r="D193"/>
  <c r="B215"/>
  <c r="E215"/>
  <c r="E234"/>
  <c r="B234"/>
  <c r="D250"/>
  <c r="D276"/>
  <c r="E276"/>
  <c r="B276"/>
  <c r="B292"/>
  <c r="D292"/>
  <c r="E292"/>
  <c r="B6" i="3"/>
  <c r="D6"/>
  <c r="E22"/>
  <c r="E6"/>
  <c r="D316" i="1" l="1"/>
  <c r="D317" s="1"/>
  <c r="D316" i="3"/>
  <c r="D317" s="1"/>
  <c r="E316" i="2"/>
  <c r="E317" s="1"/>
  <c r="E316" i="1"/>
  <c r="E317" s="1"/>
  <c r="D316" i="2"/>
  <c r="D317" s="1"/>
  <c r="B316" i="1"/>
  <c r="B317" s="1"/>
  <c r="E316" i="3"/>
  <c r="E317" s="1"/>
  <c r="B316"/>
  <c r="B317" s="1"/>
  <c r="B316" i="2"/>
  <c r="B317" s="1"/>
  <c r="C276"/>
  <c r="C40" i="3"/>
  <c r="C56"/>
  <c r="C234" i="2"/>
  <c r="C292"/>
  <c r="C56"/>
  <c r="C107" i="3"/>
  <c r="C6" i="2"/>
  <c r="C215"/>
  <c r="C56" i="1"/>
  <c r="C250" i="2"/>
  <c r="C6" i="1"/>
  <c r="C74"/>
  <c r="C215"/>
  <c r="C123" i="3"/>
  <c r="C107" i="2"/>
  <c r="C276" i="3"/>
  <c r="C92"/>
  <c r="C74"/>
  <c r="C92" i="1"/>
  <c r="C156"/>
  <c r="C142" i="2"/>
  <c r="C40"/>
  <c r="C142" i="1"/>
  <c r="C215" i="3"/>
  <c r="C250" i="1"/>
  <c r="C193" i="3"/>
  <c r="C156" i="2"/>
  <c r="C276" i="1"/>
  <c r="C234" i="3"/>
  <c r="C6"/>
  <c r="C165"/>
  <c r="C123" i="1"/>
  <c r="C22" i="3"/>
  <c r="C182" i="1"/>
  <c r="C165"/>
  <c r="C107"/>
  <c r="C234"/>
  <c r="C193" i="2"/>
  <c r="C292" i="3"/>
  <c r="C156"/>
  <c r="C40" i="1"/>
  <c r="C22" i="2"/>
  <c r="C193" i="1"/>
  <c r="C22"/>
  <c r="C182" i="2"/>
  <c r="C165"/>
  <c r="C123"/>
  <c r="C92"/>
  <c r="C74"/>
  <c r="C182" i="3"/>
  <c r="C292" i="1"/>
  <c r="C250" i="3"/>
  <c r="C142"/>
  <c r="C316" i="1" l="1"/>
  <c r="C316" i="3"/>
  <c r="B318" s="1"/>
  <c r="C316" i="2"/>
  <c r="B318" s="1"/>
</calcChain>
</file>

<file path=xl/sharedStrings.xml><?xml version="1.0" encoding="utf-8"?>
<sst xmlns="http://schemas.openxmlformats.org/spreadsheetml/2006/main" count="959" uniqueCount="320">
  <si>
    <t>тыс. руб.</t>
  </si>
  <si>
    <t>Название  муниципальных  образований</t>
  </si>
  <si>
    <t>Воловский  район</t>
  </si>
  <si>
    <t>Сельское  поселение  Большеивановский  сельсовет</t>
  </si>
  <si>
    <t>Сельское  поселение  Большовский  сельсовет</t>
  </si>
  <si>
    <t>Сельское  поселение  Васильевский  сельсовет</t>
  </si>
  <si>
    <t>Сельское  поселение  Верхнечесноченский  сельсовет</t>
  </si>
  <si>
    <t>Сельское  поселение  Воловский  сельсовет</t>
  </si>
  <si>
    <t>Сельское  поселение  Воловчинский  сельсовет</t>
  </si>
  <si>
    <t>Сельское  поселение  Гатищенский  сельсовет</t>
  </si>
  <si>
    <t>Сельское  поселение  Замарайский  сельсовет</t>
  </si>
  <si>
    <t>Сельское  поселение  Захаровский  сельсовет</t>
  </si>
  <si>
    <t>Сельское  поселение  Липовский  сельсовет</t>
  </si>
  <si>
    <t>Сельское  поселение  Ломигорский  сельсовет</t>
  </si>
  <si>
    <t>Сельское  поселение  Набережанский  сельсовет</t>
  </si>
  <si>
    <t>Сельское  поселение  Ожогинский  сельсовет</t>
  </si>
  <si>
    <t>Сельское  поселение  Спасский  сельсовет</t>
  </si>
  <si>
    <t>Сельское  поселение  Юрской  сельсовет</t>
  </si>
  <si>
    <t>Грязинский  район</t>
  </si>
  <si>
    <t>Сельское  поселение  Большесамовецкий  сельсовет</t>
  </si>
  <si>
    <t>Сельское  поселение  Бутырский  сельсовет</t>
  </si>
  <si>
    <t>Сельское  поселение  Верхнетелелюйский  сельсовет</t>
  </si>
  <si>
    <t>Сельское  поселение  Грязинский  сельсовет</t>
  </si>
  <si>
    <t>Сельское  поселение  Двуреченский  сельсовет</t>
  </si>
  <si>
    <t>Сельское  поселение  Казинский  сельсовет</t>
  </si>
  <si>
    <t>Сельское  поселение  Карамышевский  сельсовет</t>
  </si>
  <si>
    <t>Сельское  поселение  Княжебайгорский  сельсовет</t>
  </si>
  <si>
    <t>Сельское  поселение  Коробовский  сельсовет</t>
  </si>
  <si>
    <t>Сельское  поселение  Кузовский  сельсовет</t>
  </si>
  <si>
    <t>Сельское  поселение  Петровский  сельсовет</t>
  </si>
  <si>
    <t>Сельское  поселение  Плехановский  сельсовет</t>
  </si>
  <si>
    <t>Сельское  поселение  Сошкинский  сельсовет</t>
  </si>
  <si>
    <t>Сельское  поселение  Телелюйский  сельсовет</t>
  </si>
  <si>
    <t>Сельское  поселение  Фащевский  сельсовет</t>
  </si>
  <si>
    <t>Сельское  поселение  Ярлуковский  сельсовет</t>
  </si>
  <si>
    <t>Городское  поселение  город  Грязи</t>
  </si>
  <si>
    <t>Данковский  район</t>
  </si>
  <si>
    <t>Сельское  поселение  Баловневский  сельсовет</t>
  </si>
  <si>
    <t>Сельское  поселение  Березовский  сельсовет</t>
  </si>
  <si>
    <t>Сельское  поселение  Бигильдинский  сельсовет</t>
  </si>
  <si>
    <t>Сельское  поселение  Воскресенский  сельсовет</t>
  </si>
  <si>
    <t>Сельское  поселение  Кудрявщинский  сельсовет</t>
  </si>
  <si>
    <t>Сельское  поселение  Малинковский  сельсовет</t>
  </si>
  <si>
    <t>Сельское  поселение  Новоникольский  сельсовет</t>
  </si>
  <si>
    <t>Сельское  поселение  Октябрьский  сельсовет</t>
  </si>
  <si>
    <t>Сельское  поселение  Перехвальский  сельсовет</t>
  </si>
  <si>
    <t>Сельское  поселение  Полибинский  сельсовет</t>
  </si>
  <si>
    <t>Сельское  поселение  Спешнево-Ивановский  сельсовет</t>
  </si>
  <si>
    <t>Сельское   поселение  Тепловский  сельсовет</t>
  </si>
  <si>
    <t>Сельское  поселение  Требунский  сельсовет</t>
  </si>
  <si>
    <t>Сельское  поселение  Ягодновский  сельсовет</t>
  </si>
  <si>
    <t>Городское  поселение  город Данков</t>
  </si>
  <si>
    <t>Добринский  район</t>
  </si>
  <si>
    <t>Сельское  поселение  Березнеговатский  сельсовет</t>
  </si>
  <si>
    <t>Сельское  поселение  Богородицкий  сельсовет</t>
  </si>
  <si>
    <t>Сельское  поселение  Верхнематренский  сельсовет</t>
  </si>
  <si>
    <t>Сельское  поселение  Демшинский  сельсовет</t>
  </si>
  <si>
    <t>Сельское  поселение  Добринский  сельсовет</t>
  </si>
  <si>
    <t>Сельское  поселение  Дубовской  сельсовет</t>
  </si>
  <si>
    <t>Сельское  поселение  Дуровский  сельсовет</t>
  </si>
  <si>
    <t>Сельское  поселение  Каверинский  сельсовет</t>
  </si>
  <si>
    <t>Сельское  поселение  Мазейский  сельсовет</t>
  </si>
  <si>
    <t>Сельское  поселение  Нижнематренский  сельсовет</t>
  </si>
  <si>
    <t>Сельское  поселение  Новочеркутинский  сельсовет</t>
  </si>
  <si>
    <t>Сельское  поселение  Пушкинский  сельсовет</t>
  </si>
  <si>
    <t>Сельское  поселение  Среднематренский  сельсовет</t>
  </si>
  <si>
    <t>Сельское  поселение  Талицкий  сельсовет</t>
  </si>
  <si>
    <t>Сельское  поселение  Тихвинский  сельсовет</t>
  </si>
  <si>
    <t>Сельское  поселение  Хворостянский  сельсовет</t>
  </si>
  <si>
    <t>Добровский  район</t>
  </si>
  <si>
    <t>Сельское  поселение  Больше-Хомутецкий  сельсовет</t>
  </si>
  <si>
    <t>Сельское  поселение  Борисовский  сельсовет</t>
  </si>
  <si>
    <t>Сельское  поселение  Волченский  сельсовет</t>
  </si>
  <si>
    <t>Сельское  поселение  Добровский  сельсовет</t>
  </si>
  <si>
    <t>Сельское  поселение  Екатериновский  сельсовет</t>
  </si>
  <si>
    <t>Сельское  поселение  Замартыновский  сельсовет</t>
  </si>
  <si>
    <t>Сельское  поселение  Каликинский  сельсовет</t>
  </si>
  <si>
    <t>Сельское  поселение  Кореневщинский  сельсовет</t>
  </si>
  <si>
    <t>Сельское  поселение  Кривецкий  сельсовет</t>
  </si>
  <si>
    <t>Сельское  поселение  Крутовский  сельсовет</t>
  </si>
  <si>
    <t>Сельское  поселение  Махоновский  сельсовет</t>
  </si>
  <si>
    <t>Сельское  поселение  Панинский  сельсовет</t>
  </si>
  <si>
    <t>Сельское  поселение  Поройский  сельсовет</t>
  </si>
  <si>
    <t>Сельское  поселение  Преображеновский  сельсовет</t>
  </si>
  <si>
    <t>Сельское  поселение  Путятинский  сельсовет</t>
  </si>
  <si>
    <t>Сельское  поселение  Ратчинский  сельсовет</t>
  </si>
  <si>
    <t>Сельское  поселение  Трубетчинский  сельсовет</t>
  </si>
  <si>
    <t>Долгоруковский  район</t>
  </si>
  <si>
    <t>Сельское  поселение  Большебоевский  сельсовет</t>
  </si>
  <si>
    <t>Сельское  поселение  Верхнеломовецкий  сельсовет</t>
  </si>
  <si>
    <t>Сельское  поселение  Веселовский  сельсовет</t>
  </si>
  <si>
    <t>Сельское  поселение  Войсковоказинский  сельсовет</t>
  </si>
  <si>
    <t>Сельское  поселение  Вязовицкий  сельсовет</t>
  </si>
  <si>
    <t>Сельское  поселение  Грызловский  сельсовет</t>
  </si>
  <si>
    <t>Сельское  поселение  Долгоруковский  сельсовет</t>
  </si>
  <si>
    <t>Сельское  поселение  Долгушинский  сельсовет</t>
  </si>
  <si>
    <t>Сельское  поселение  Дубовецкий  сельсовет</t>
  </si>
  <si>
    <t>Сельское  поселение  Жерновский  сельсовет</t>
  </si>
  <si>
    <t>Сельское  поселение  Меньшеколодезский  сельсовет</t>
  </si>
  <si>
    <t>Сельское  поселение  Свишенский  сельсовет</t>
  </si>
  <si>
    <t>Сельское  поселение  Слепухинский  сельсовет</t>
  </si>
  <si>
    <t>Сельское  поселение  Стегаловский  сельсовет</t>
  </si>
  <si>
    <t>Елецкий  район</t>
  </si>
  <si>
    <t>Сельское  поселение  Архангельский  сельсовет</t>
  </si>
  <si>
    <t>Сельское  поселение  Большеизвальский  сельсовет</t>
  </si>
  <si>
    <t>Сельское  поселение  Волчанский  сельсовет</t>
  </si>
  <si>
    <t>Сельское  поселение  Воронецкий  сельсовет</t>
  </si>
  <si>
    <t>Сельское  поселение  Голиковский  сельсовет</t>
  </si>
  <si>
    <t>Сельское  поселение  Елецкий  сельсовет</t>
  </si>
  <si>
    <t>Сельское  поселение  Казацкий  сельсовет</t>
  </si>
  <si>
    <t>Сельское  поселение  Колосовский  сельсовет</t>
  </si>
  <si>
    <t>Сельское  поселение  Лавский  сельсовет</t>
  </si>
  <si>
    <t>Сельское  поселение  Малобоевский  сельсовет</t>
  </si>
  <si>
    <t>Сельское  поселение  Нижневоргольский  сельсовет</t>
  </si>
  <si>
    <t>Сельское  поселение  Пищулинский  сельсовет</t>
  </si>
  <si>
    <t>Сельское  поселение  Сокольский  сельсовет</t>
  </si>
  <si>
    <t>Сельское  поселение  Федоровский  сельсовет</t>
  </si>
  <si>
    <t>Сельское  поселение  Черкасский  сельсовет</t>
  </si>
  <si>
    <t>Задонский  район</t>
  </si>
  <si>
    <t>Сельское  поселение  Болховской  сельсовет</t>
  </si>
  <si>
    <t>Сельское  поселение  Верхнеказаченский  сельсовет</t>
  </si>
  <si>
    <t>Сельское  поселение  Верхнестуденецкий  сельсовет</t>
  </si>
  <si>
    <t>Сельское  поселение  Гнилушинский  сельсовет</t>
  </si>
  <si>
    <t>Сельское  поселение  Донской  сельсовет</t>
  </si>
  <si>
    <t>Сельское  поселение  Калабинский  сельсовет</t>
  </si>
  <si>
    <t>Сельское  поселение  Каменский  сельсовет</t>
  </si>
  <si>
    <t>Сельское  поселение  Камышевский  сельсовет</t>
  </si>
  <si>
    <t>Сельское  поселение  Кашарский  сельсовет</t>
  </si>
  <si>
    <t>Сельское  поселение  Ксизовский  сельсовет</t>
  </si>
  <si>
    <t>Сельское  поселение  Ольшанский  сельсовет</t>
  </si>
  <si>
    <t>Сельское  поселение  Рогожинский  сельсовет</t>
  </si>
  <si>
    <t>Сельское  поселение  Скорняковский  сельсовет</t>
  </si>
  <si>
    <t>Сельское  поселение  Тимирязевский  сельсовет</t>
  </si>
  <si>
    <t>Сельское  поселение  Хмелинецкий  сельсовет</t>
  </si>
  <si>
    <t>Сельское  поселение  Юрьевский  сельсовет</t>
  </si>
  <si>
    <t>Городское  поселение  город  Задонск</t>
  </si>
  <si>
    <t>Измалковский  район</t>
  </si>
  <si>
    <t>Сельское  поселение  Афанасьевский  сельсовет</t>
  </si>
  <si>
    <t>Сельское  поселение  Домовинский  сельсовет</t>
  </si>
  <si>
    <t>Сельское  поселение  Измалковский  сельсовет</t>
  </si>
  <si>
    <t>Сельское  поселение  Лебяженский  сельсовет</t>
  </si>
  <si>
    <t>Сельское  поселение  Пономаревский  сельсовет</t>
  </si>
  <si>
    <t>Сельское  поселение  Преображенский  сельсовет</t>
  </si>
  <si>
    <t>Сельское  поселение  Пречистенский  сельсовет</t>
  </si>
  <si>
    <t>Сельское  поселение  Пятницкий  сельсовет</t>
  </si>
  <si>
    <t>Сельское  поселение  Ровенский  сельсовет</t>
  </si>
  <si>
    <t>Сельское  поселение  Слободской  сельсовет</t>
  </si>
  <si>
    <t>Сельское  поселение  Чернавский  сельсовет</t>
  </si>
  <si>
    <t>Краснинский  район</t>
  </si>
  <si>
    <t>Сельское  поселение  Александровский  сельсовет</t>
  </si>
  <si>
    <t>Сельское  поселение  Гудаловский  сельсовет</t>
  </si>
  <si>
    <t>Сельское  поселение  Дрезгаловский  сельсовет</t>
  </si>
  <si>
    <t>Сельское  поселение  Ищеинский  сельсовет</t>
  </si>
  <si>
    <t>Сельское  поселение  Краснинский  сельсовет</t>
  </si>
  <si>
    <t>Сельское  поселение  Сотниковский  сельсовет</t>
  </si>
  <si>
    <t>Сельское  поселение  Суходольский  сельсовет</t>
  </si>
  <si>
    <t>Сельское  поселение  Яблоновский  сельсовет</t>
  </si>
  <si>
    <t>Лебедянский  район</t>
  </si>
  <si>
    <t>Сельское поселение  Агрономовский  сельсовет</t>
  </si>
  <si>
    <t>Сельское поселение Большеизбищенский сельсовет</t>
  </si>
  <si>
    <t>Сельское поселение Большепоповский  сельсовет</t>
  </si>
  <si>
    <t>Сельское поселение Волотовский  сельсовет</t>
  </si>
  <si>
    <t>Сельское поселение Вязовский  сельсовет</t>
  </si>
  <si>
    <t>Сельское поселение Докторовский  сельсовет</t>
  </si>
  <si>
    <t>Сельское поселение Куйманский  сельсовет</t>
  </si>
  <si>
    <t>Сельское поселение Кузнецкий  сельсовет</t>
  </si>
  <si>
    <t>Сельское поселение Куликовский   сельсовет</t>
  </si>
  <si>
    <t>Сельское поселение Ольховский  сельсовет</t>
  </si>
  <si>
    <t>Сельское поселение Покрово-Казацкий сельсовет</t>
  </si>
  <si>
    <t>Сельское поселение Слободской сельсовет</t>
  </si>
  <si>
    <t>Сельское поселение Троекуровский  сельсовет</t>
  </si>
  <si>
    <t>Сельское поселение Шовский  сельсовет</t>
  </si>
  <si>
    <t>Сельское поселение Яблоневский сельсовет</t>
  </si>
  <si>
    <t>Городское  поселение  город Лебедянь</t>
  </si>
  <si>
    <t>Лев - Толстовский  район</t>
  </si>
  <si>
    <t>Сельское поселение Гагаринский сельсовет</t>
  </si>
  <si>
    <t>Сельское поселение Домачевский сельсовет</t>
  </si>
  <si>
    <t>Сельское поселение Знаменский сельсовет</t>
  </si>
  <si>
    <t>Сельское поселение Лев-Толстовский сельсовет</t>
  </si>
  <si>
    <t>Сельское поселение Новочемодановский сельсовет</t>
  </si>
  <si>
    <t>Сельское поселение Октябрьский сельсовет</t>
  </si>
  <si>
    <t>Сельское поселение Остро-Каменский сельсовет</t>
  </si>
  <si>
    <t>Сельское поселение Первомайский сельсовет</t>
  </si>
  <si>
    <t>Сельское поселение Топовский сельсовет</t>
  </si>
  <si>
    <t>Сельское поселение Троицкий сельсовет</t>
  </si>
  <si>
    <t>Липецкий  район</t>
  </si>
  <si>
    <t>Сельское поселение Большекузьминский сельсовет</t>
  </si>
  <si>
    <t>Сельское поселение Боринский сельсовет</t>
  </si>
  <si>
    <t>Сельское поселение Васильевский сельсовет</t>
  </si>
  <si>
    <t>Сельское поселение Введенский сельсовет</t>
  </si>
  <si>
    <t>Сельское поселение Вербиловский сельсовет</t>
  </si>
  <si>
    <t>Сельское поселение Грязновский сельсовет</t>
  </si>
  <si>
    <t>Сельское поселение Ивовский сельсовет</t>
  </si>
  <si>
    <t>Сельское поселение Косыревский сельсовет</t>
  </si>
  <si>
    <t>Сельское поселение Круто-Хуторской сельсовет</t>
  </si>
  <si>
    <t>Сельское поселение Кузьмино-Отвержский сельсовет</t>
  </si>
  <si>
    <t>Сельское поселение Ленинский сельсовет</t>
  </si>
  <si>
    <t>Сельское поселение Лубновский сельсовет</t>
  </si>
  <si>
    <t>Сельское поселение Новодеревенский сельсовет</t>
  </si>
  <si>
    <t>Сельское поселение Новодмитриевский сельсовет</t>
  </si>
  <si>
    <t>Сельское поселение Падовский сельсовет</t>
  </si>
  <si>
    <t>Сельское поселение Пружинский сельсовет</t>
  </si>
  <si>
    <t>Сельское поселение Сенцовский сельсовет</t>
  </si>
  <si>
    <t>Сельское поселение Стебаевский сельсовет</t>
  </si>
  <si>
    <t>Сельское поселение Сырский сельсовет</t>
  </si>
  <si>
    <t>Сельское поселение Тележенский сельсовет</t>
  </si>
  <si>
    <t>Сельское поселение Частодубравский сельсовет</t>
  </si>
  <si>
    <t>Становлянский  район</t>
  </si>
  <si>
    <t>Сельское поселение Георгиевский сельсовет</t>
  </si>
  <si>
    <t>Сельское поселение Грунино-Воргольский сельсовет</t>
  </si>
  <si>
    <t>Сельское поселение Кирилловский сельсовет</t>
  </si>
  <si>
    <t>Сельское поселение Красно-Полянский сельсовет</t>
  </si>
  <si>
    <t>Сельское поселение Ламской сельсовет</t>
  </si>
  <si>
    <t>Сельское поселение Лесно-Локотецкий сельсовет</t>
  </si>
  <si>
    <t>Сельское поселение Лукьяновский сельсовет</t>
  </si>
  <si>
    <t>Сельское поселение Михайловский сельсовет</t>
  </si>
  <si>
    <t>Сельское поселение Огневский сельсовет</t>
  </si>
  <si>
    <t>Сельское поселение Островский сельсовет</t>
  </si>
  <si>
    <t>Сельское поселение Пальна-Михайловский сельсовет</t>
  </si>
  <si>
    <t>Сельское поселение Петрищевский сельсовет</t>
  </si>
  <si>
    <t>Сельское поселение Соловьевский сельсовет</t>
  </si>
  <si>
    <t>Сельское поселение Становлянский сельсовет</t>
  </si>
  <si>
    <t>Сельское поселение Телегинский сельсовет</t>
  </si>
  <si>
    <t>Сельское поселение Успенский сельсовет</t>
  </si>
  <si>
    <t>Сельское поселение Чемодановский сельсовет</t>
  </si>
  <si>
    <t>Сельское поселение Ястребиновский сельсовет</t>
  </si>
  <si>
    <t>Тербунский  район</t>
  </si>
  <si>
    <t>Сельское поселение Березовский  сельсовет</t>
  </si>
  <si>
    <t>Сельское поселение Большеполянский  сельсовет</t>
  </si>
  <si>
    <t>Сельское поселение Борковский  сельсовет</t>
  </si>
  <si>
    <t>Сельское поселение Вислополянский  сельсовет</t>
  </si>
  <si>
    <t>Сельское поселение Зареченский  сельсовет</t>
  </si>
  <si>
    <t>Сельское поселение Казинский сельсовет</t>
  </si>
  <si>
    <t>Сельское поселение Кургано-Головинский  сельсовет</t>
  </si>
  <si>
    <t>Сельское поселение Новосильский  сельсовет</t>
  </si>
  <si>
    <t>Сельское поселение Озерский  сельсовет</t>
  </si>
  <si>
    <t>Сельское поселение Покровский  сельсовет</t>
  </si>
  <si>
    <t>Сельское поселение Солдатский  сельсовет</t>
  </si>
  <si>
    <t>Сельское поселение Тербунский  сельсовет</t>
  </si>
  <si>
    <t>Сельское поселение Тербунский Второй сельсовет</t>
  </si>
  <si>
    <t>Сельское поселение Тульский  сельсовет</t>
  </si>
  <si>
    <t>Сельское поселение Урицкий  сельсовет</t>
  </si>
  <si>
    <t>Усманский  район</t>
  </si>
  <si>
    <t>Сельское поселение Березняговский сельсовет</t>
  </si>
  <si>
    <t>Сельское поселение Боровской  сельсовет</t>
  </si>
  <si>
    <t>Сельское поселение Бреславский  сельсовет</t>
  </si>
  <si>
    <t>Сельское поселение Верхне-Мосоловский  сельсовет</t>
  </si>
  <si>
    <t>Сельское поселение Грачевский  сельсовет</t>
  </si>
  <si>
    <t>Сельское поселение Девицкий  сельсовет</t>
  </si>
  <si>
    <t>Сельское поселение Дмитриевский  сельсовет</t>
  </si>
  <si>
    <t>Сельское поселение Дрязгинский  сельсовет</t>
  </si>
  <si>
    <t>Сельское поселение Завальновский  сельсовет</t>
  </si>
  <si>
    <t>Сельское поселение Излегощенский  сельсовет</t>
  </si>
  <si>
    <t>Сельское поселение Кривский  сельсовет</t>
  </si>
  <si>
    <t>Сельское поселение Крутче-Байгорский  сельсовет</t>
  </si>
  <si>
    <t>Сельское поселение Куликовский  сельсовет</t>
  </si>
  <si>
    <t>Сельское поселение Никольский  сельсовет</t>
  </si>
  <si>
    <t>Сельское поселение Октябрьский  сельсовет</t>
  </si>
  <si>
    <t>Сельское поселение Пашковский  сельсовет</t>
  </si>
  <si>
    <t>Сельское поселение Пластинский  сельсовет</t>
  </si>
  <si>
    <t>Сельское поселение Поддубровский  сельсовет</t>
  </si>
  <si>
    <t>Сельское поселение Пригородный  сельсовет</t>
  </si>
  <si>
    <t>Сельское поселение Пушкарский  сельсовет</t>
  </si>
  <si>
    <t>Сельское поселение Сторожевской  сельсовет</t>
  </si>
  <si>
    <t>Сельское поселение Сторожевско-Хуторской  сельсовет</t>
  </si>
  <si>
    <t>Сельское поселение Студенский  сельсовет</t>
  </si>
  <si>
    <t>Сельское поселение Студено-Высельский  сельсовет</t>
  </si>
  <si>
    <t>Городское  поселение  город Усмань</t>
  </si>
  <si>
    <t>Хлевенский  район</t>
  </si>
  <si>
    <t>Сельское  поселение  Введенский  сельсовет</t>
  </si>
  <si>
    <t>Сельское  поселение  Верхне-Колыбельский  сельсовет</t>
  </si>
  <si>
    <t>Сельское  поселение  Воробьевский  сельсовет</t>
  </si>
  <si>
    <t>Сельское  поселение  Ворон-Лозовский  сельсовет</t>
  </si>
  <si>
    <t>Сельское  поселение  Дмитряшевский  сельсовет</t>
  </si>
  <si>
    <t>Сельское  поселение  Елецко-Лозовский  сельсовет</t>
  </si>
  <si>
    <t>Сельское  поселение  Елец-Маланинский  сельсовет</t>
  </si>
  <si>
    <t>Сельское  поселение  Конь-Колодезский  сельсовет</t>
  </si>
  <si>
    <t>Сельское  поселение  Малининский  сельсовет</t>
  </si>
  <si>
    <t>Сельское  поселение  Нижне - Колыбельский  сельсовет</t>
  </si>
  <si>
    <t>Сельское  поселение  Ново-Дубовский  сельсовет</t>
  </si>
  <si>
    <t>Сельское  поселение  Отскоченский  сельсовет</t>
  </si>
  <si>
    <t>Сельское  поселение  Синдякинский  сельсовет</t>
  </si>
  <si>
    <t>Сельское  поселение  Фомино-Негачевский  сельсовет</t>
  </si>
  <si>
    <t>Сельское  поселение  Хлевенский  сельсовет</t>
  </si>
  <si>
    <t>Чаплыгинский  район</t>
  </si>
  <si>
    <t>Сельское  поселение  Братовский  сельсовет</t>
  </si>
  <si>
    <t>Сельское  поселение  Буховской  сельсовет</t>
  </si>
  <si>
    <t>Сельское  поселение  Ведновский  сельсовет</t>
  </si>
  <si>
    <t>Сельское  поселение  Демкинский  сельсовет</t>
  </si>
  <si>
    <t>Сельское  поселение  Жабинский  сельсовет</t>
  </si>
  <si>
    <t>Сельское  поселение  Зенкинский  сельсовет</t>
  </si>
  <si>
    <t>Сельское  поселение  Истобенский  сельсовет</t>
  </si>
  <si>
    <t>Сельское  поселение  Колыбельский  сельсовет</t>
  </si>
  <si>
    <t>Сельское  поселение  Конюшковский  сельсовет</t>
  </si>
  <si>
    <t>Сельское  поселение  Кривополянский  сельсовет</t>
  </si>
  <si>
    <t>Сельское  поселение  Лозовский  сельсовет</t>
  </si>
  <si>
    <t>Сельское  поселение  Ломовской  сельсовет</t>
  </si>
  <si>
    <t>Сельское  поселение  Люблинский  сельсовет</t>
  </si>
  <si>
    <t>Сельское  поселение  Новополянский  сельсовет</t>
  </si>
  <si>
    <t>Сельское  поселение  Петелинский  сельсовет</t>
  </si>
  <si>
    <t>Сельское  поселение  Пиковский  сельсовет</t>
  </si>
  <si>
    <t>Сельское  поселение  Соловской  сельсовет</t>
  </si>
  <si>
    <t>Сельское  поселение  Троекуровский  сельсовет</t>
  </si>
  <si>
    <t>Сельское  поселение  Урусовский  сельсовет</t>
  </si>
  <si>
    <t>Сельское  поселение  Шишкинский  сельсовет</t>
  </si>
  <si>
    <t>Сельское  поселение  Юсовский  сельсовет</t>
  </si>
  <si>
    <t>Городское  поселение  город  Чаплыгин</t>
  </si>
  <si>
    <t>ВСЕГО</t>
  </si>
  <si>
    <t>в том числе</t>
  </si>
  <si>
    <t xml:space="preserve">Объем дотации, всего </t>
  </si>
  <si>
    <t>Отклонение  доходов,  закрепленных  Бюджетным  кодексом  РФ  от  расходов</t>
  </si>
  <si>
    <t>Объем  нераспределенной  дотации</t>
  </si>
  <si>
    <t>Расчет  распределения  дотации  на  выравнивание  бюджетной  обеспеченности  поселений  и  дотации  бюджетам  поселений  на  поддержку  мер  по  обеспечению  сбалансированности  местных  бюджетов  на  2020  год</t>
  </si>
  <si>
    <t xml:space="preserve">Дотация  на  поддержку  мер  по  обеспечению  сбалансированности  местных  бюджетов  (условно-утвержденные расходы) </t>
  </si>
  <si>
    <t xml:space="preserve">Дотация  на  поддержку  мер  по  обеспечению  сбалансированности  местных  бюджетов  </t>
  </si>
  <si>
    <t>Расчет  распределения  дотации  на  выравнивание  бюджетной  обеспеченности  поселений  и  дотации  бюджетам  поселений  на  поддержку  мер  по  обеспечению  сбалансированности  местных  бюджетов  на  2021  год</t>
  </si>
  <si>
    <t>Расчет  распределения  дотации  на  выравнивание  бюджетной  обеспеченности  поселений  и  дотации  бюджетам  поселений  на  поддержку  мер  по  обеспечению  сбалансированности  местных  бюджетов  на  2022  год</t>
  </si>
  <si>
    <t>Дотация  на  выравнивание  бюджетной  обеспеченности  поселений  (исходя  из  порогового  уровня  бюджетной обеспеченности  городских  поселений  - 0,07,  сельских  поселений - 4,00)</t>
  </si>
  <si>
    <t>Дотация  на  выравнивание  бюджетной  обеспеченности  поселений  (исходя  из  порогового  уровня  бюджетной обеспеченности  городских  поселений  - 0,07,  сельских  поселений - 4,09)</t>
  </si>
  <si>
    <t>Дотация  на  выравнивание  бюджетной  обеспеченности  поселений  (исходя  из  порогового  уровня  бюджетной обеспеченности  городских  поселений  - 0,07,  сельских  поселений - 4,50)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</si>
</sst>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.0_р_._-;\-* #,##0.0_р_._-;_-* &quot;-&quot;?_р_._-;_-@_-"/>
  </numFmts>
  <fonts count="21">
    <font>
      <sz val="10"/>
      <name val="Arial Cyr"/>
      <charset val="204"/>
    </font>
    <font>
      <sz val="10"/>
      <name val="Arial Cyr"/>
      <charset val="204"/>
    </font>
    <font>
      <sz val="10"/>
      <name val="Helv"/>
    </font>
    <font>
      <b/>
      <sz val="14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3"/>
      <name val="Arial Cyr"/>
      <charset val="204"/>
    </font>
    <font>
      <b/>
      <sz val="11"/>
      <name val="Arial"/>
      <family val="2"/>
      <charset val="204"/>
    </font>
    <font>
      <sz val="11"/>
      <name val="Arial Cyr"/>
      <charset val="204"/>
    </font>
    <font>
      <b/>
      <sz val="12"/>
      <color indexed="10"/>
      <name val="Arial Cyr"/>
      <charset val="204"/>
    </font>
    <font>
      <b/>
      <sz val="13"/>
      <color indexed="10"/>
      <name val="Arial Cyr"/>
      <charset val="204"/>
    </font>
    <font>
      <sz val="12"/>
      <name val="Arial Cyr"/>
      <charset val="204"/>
    </font>
    <font>
      <b/>
      <sz val="10"/>
      <name val="Arial Cyr"/>
      <charset val="204"/>
    </font>
    <font>
      <i/>
      <sz val="11"/>
      <name val="Arial Cyr"/>
      <charset val="204"/>
    </font>
    <font>
      <i/>
      <sz val="14"/>
      <name val="Arial Cyr"/>
      <charset val="204"/>
    </font>
    <font>
      <sz val="14"/>
      <name val="Arial Cyr"/>
      <charset val="204"/>
    </font>
    <font>
      <b/>
      <sz val="13"/>
      <color rgb="FFFF0000"/>
      <name val="Arial Cyr"/>
      <charset val="204"/>
    </font>
    <font>
      <b/>
      <sz val="14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 wrapText="1"/>
    </xf>
    <xf numFmtId="49" fontId="4" fillId="0" borderId="0" xfId="0" quotePrefix="1" applyNumberFormat="1" applyFont="1" applyAlignment="1">
      <alignment vertical="center" wrapText="1"/>
    </xf>
    <xf numFmtId="0" fontId="5" fillId="0" borderId="0" xfId="0" quotePrefix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49" fontId="8" fillId="2" borderId="1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49" fontId="7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49" fontId="8" fillId="2" borderId="1" xfId="0" applyNumberFormat="1" applyFont="1" applyFill="1" applyBorder="1" applyAlignment="1">
      <alignment vertical="center" wrapText="1"/>
    </xf>
    <xf numFmtId="49" fontId="7" fillId="0" borderId="1" xfId="1" applyNumberFormat="1" applyFont="1" applyFill="1" applyBorder="1" applyAlignment="1">
      <alignment horizontal="left" vertical="center" wrapText="1"/>
    </xf>
    <xf numFmtId="49" fontId="7" fillId="0" borderId="1" xfId="1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wrapText="1"/>
    </xf>
    <xf numFmtId="49" fontId="10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11" fillId="0" borderId="0" xfId="0" applyNumberFormat="1" applyFont="1" applyAlignment="1">
      <alignment vertical="center"/>
    </xf>
    <xf numFmtId="164" fontId="12" fillId="0" borderId="0" xfId="3" applyNumberFormat="1" applyFont="1" applyFill="1" applyAlignment="1">
      <alignment vertical="center"/>
    </xf>
    <xf numFmtId="164" fontId="13" fillId="0" borderId="0" xfId="0" applyNumberFormat="1" applyFont="1" applyFill="1" applyAlignment="1">
      <alignment vertical="center"/>
    </xf>
    <xf numFmtId="49" fontId="0" fillId="0" borderId="0" xfId="0" applyNumberFormat="1" applyAlignment="1">
      <alignment vertical="center"/>
    </xf>
    <xf numFmtId="49" fontId="14" fillId="0" borderId="0" xfId="0" applyNumberFormat="1" applyFont="1" applyAlignment="1">
      <alignment vertical="center"/>
    </xf>
    <xf numFmtId="1" fontId="8" fillId="0" borderId="0" xfId="0" applyNumberFormat="1" applyFont="1" applyFill="1" applyAlignment="1">
      <alignment horizontal="center" vertical="center" wrapText="1"/>
    </xf>
    <xf numFmtId="1" fontId="15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13" fillId="2" borderId="1" xfId="3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164" fontId="13" fillId="0" borderId="1" xfId="3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vertical="center"/>
    </xf>
    <xf numFmtId="164" fontId="19" fillId="0" borderId="1" xfId="0" applyNumberFormat="1" applyFont="1" applyFill="1" applyBorder="1" applyAlignment="1">
      <alignment vertical="center"/>
    </xf>
    <xf numFmtId="164" fontId="19" fillId="0" borderId="1" xfId="3" applyNumberFormat="1" applyFont="1" applyFill="1" applyBorder="1" applyAlignment="1">
      <alignment vertical="center"/>
    </xf>
    <xf numFmtId="165" fontId="20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Справки 2010" xfId="1"/>
    <cellStyle name="Стиль 1" xfId="2"/>
    <cellStyle name="Финансовый" xfId="3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inepupova/Local%20Settings/Application%20Data/CIFT/Sapphire/XL40.tmp/&#1056;&#1072;&#1089;&#1095;&#1077;&#1090;%20&#1076;&#1086;&#1090;&#1072;&#1094;&#1080;&#1081;%20(&#1087;&#1086;&#1089;&#1077;&#1083;&#1077;&#1085;&#1080;&#1103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j/&#1052;&#1045;&#1046;&#1041;&#1070;&#1044;&#1046;&#1045;&#1058;&#1053;&#1067;&#1045;%20&#1054;&#1058;&#1053;&#1054;&#1064;&#1045;&#1053;&#1048;&#1071;%20%20&#1042;%20%202019%20%20&#1043;&#1054;&#1044;&#1059;%20-%20&#1053;&#1040;%20%203%20%20&#1043;&#1054;&#1044;&#1040;/&#1056;&#1072;&#1089;&#1095;&#1077;&#1090;%20%20&#1060;&#1060;&#1055;&#1055;%20%20&#1080;%20%20&#1060;&#1057;&#1052;&#1041;%20%20&#1085;&#1072;%20%202020-2022%20%20&#1075;&#1086;&#1076;&#109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араметры"/>
      <sheetName val="Диаграмма"/>
      <sheetName val="Отсортированные_Данные"/>
      <sheetName val="v1bvyumsqh02d2hwuje5xik5u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овый  период"/>
      <sheetName val="2022  год  для  Хранилища"/>
      <sheetName val="2022  год_последний"/>
      <sheetName val="2021  год  для  Хранилища"/>
      <sheetName val="2021  год_последний"/>
      <sheetName val="2020  год  для  Хранилища"/>
      <sheetName val="2020  год_последний"/>
      <sheetName val="2020  год_для начальника"/>
      <sheetName val="Дотация  2020"/>
      <sheetName val="Дотации  на  выравнивание"/>
      <sheetName val="Расчет  фондов  2021-2022"/>
      <sheetName val="Загрузка  доходов"/>
      <sheetName val="Загрузка  дотации"/>
      <sheetName val="2020  год_расчет  ФСМБ"/>
      <sheetName val="2020  год_прочие  расходы"/>
      <sheetName val="Сравнение  дотации  3  года"/>
      <sheetName val="Сравнение  дотации"/>
      <sheetName val="доходы  для  ограничений"/>
      <sheetName val="закреп. доходы 2020-2022 в свод"/>
      <sheetName val="регул. доходы 2020-2022 в свод"/>
      <sheetName val="налоговые  и  неналоговые"/>
      <sheetName val="регулир. доходы в свод"/>
      <sheetName val="дотация  2020 - 2022  в  свод"/>
      <sheetName val="дотация  2020 - 2022_свод"/>
      <sheetName val="2022  год"/>
      <sheetName val="дотация  ФСМБ_2020_первоначальн"/>
    </sheetNames>
    <sheetDataSet>
      <sheetData sheetId="0"/>
      <sheetData sheetId="1"/>
      <sheetData sheetId="2">
        <row r="9">
          <cell r="N9">
            <v>-1519.7</v>
          </cell>
          <cell r="S9">
            <v>356</v>
          </cell>
          <cell r="AB9">
            <v>103.4</v>
          </cell>
        </row>
        <row r="10">
          <cell r="N10">
            <v>-3135.1</v>
          </cell>
          <cell r="S10">
            <v>1962</v>
          </cell>
          <cell r="AB10">
            <v>104.2</v>
          </cell>
        </row>
        <row r="11">
          <cell r="N11">
            <v>-2102.1999999999998</v>
          </cell>
          <cell r="S11">
            <v>2142</v>
          </cell>
          <cell r="AB11">
            <v>0</v>
          </cell>
        </row>
        <row r="12">
          <cell r="N12">
            <v>-1745.9</v>
          </cell>
          <cell r="S12">
            <v>833</v>
          </cell>
          <cell r="AB12">
            <v>81.099999999999994</v>
          </cell>
        </row>
        <row r="13">
          <cell r="N13">
            <v>-10425.9</v>
          </cell>
          <cell r="S13">
            <v>249</v>
          </cell>
          <cell r="AB13">
            <v>903.9</v>
          </cell>
        </row>
        <row r="14">
          <cell r="N14">
            <v>-3122.4</v>
          </cell>
          <cell r="S14">
            <v>2329</v>
          </cell>
          <cell r="AB14">
            <v>70.5</v>
          </cell>
        </row>
        <row r="15">
          <cell r="N15">
            <v>-3311.7</v>
          </cell>
          <cell r="S15">
            <v>1832</v>
          </cell>
          <cell r="AB15">
            <v>131.4</v>
          </cell>
        </row>
        <row r="16">
          <cell r="N16">
            <v>-2986.2</v>
          </cell>
          <cell r="S16">
            <v>2037</v>
          </cell>
          <cell r="AB16">
            <v>84.3</v>
          </cell>
        </row>
        <row r="17">
          <cell r="N17">
            <v>-1766.3</v>
          </cell>
          <cell r="S17">
            <v>809</v>
          </cell>
          <cell r="AB17">
            <v>85</v>
          </cell>
        </row>
        <row r="18">
          <cell r="N18">
            <v>-2287.8000000000002</v>
          </cell>
          <cell r="S18">
            <v>1805</v>
          </cell>
          <cell r="AB18">
            <v>42.9</v>
          </cell>
        </row>
        <row r="19">
          <cell r="N19">
            <v>-1522.9</v>
          </cell>
          <cell r="S19">
            <v>2138</v>
          </cell>
          <cell r="AB19">
            <v>0</v>
          </cell>
        </row>
        <row r="20">
          <cell r="N20">
            <v>-2805</v>
          </cell>
          <cell r="S20">
            <v>1780</v>
          </cell>
          <cell r="AB20">
            <v>91</v>
          </cell>
        </row>
        <row r="21">
          <cell r="N21">
            <v>-2271.6</v>
          </cell>
          <cell r="S21">
            <v>1741</v>
          </cell>
          <cell r="AB21">
            <v>47.1</v>
          </cell>
        </row>
        <row r="22">
          <cell r="N22">
            <v>-2019.1</v>
          </cell>
          <cell r="S22">
            <v>1359</v>
          </cell>
          <cell r="AB22">
            <v>58.6</v>
          </cell>
        </row>
        <row r="23">
          <cell r="N23">
            <v>-2073.3000000000002</v>
          </cell>
          <cell r="S23">
            <v>1532</v>
          </cell>
          <cell r="AB23">
            <v>48.1</v>
          </cell>
        </row>
        <row r="25">
          <cell r="N25">
            <v>-2697.5</v>
          </cell>
          <cell r="S25">
            <v>3499</v>
          </cell>
          <cell r="AB25">
            <v>0</v>
          </cell>
        </row>
        <row r="26">
          <cell r="N26">
            <v>-1945.2</v>
          </cell>
          <cell r="S26">
            <v>1472</v>
          </cell>
          <cell r="AB26">
            <v>42</v>
          </cell>
        </row>
        <row r="27">
          <cell r="N27">
            <v>-2535</v>
          </cell>
          <cell r="S27">
            <v>2189</v>
          </cell>
          <cell r="AB27">
            <v>30.7</v>
          </cell>
        </row>
        <row r="28">
          <cell r="N28">
            <v>-2662.4</v>
          </cell>
          <cell r="S28">
            <v>2121</v>
          </cell>
          <cell r="AB28">
            <v>48.1</v>
          </cell>
        </row>
        <row r="29">
          <cell r="N29">
            <v>-3208.2</v>
          </cell>
          <cell r="S29">
            <v>4722</v>
          </cell>
          <cell r="AB29">
            <v>0</v>
          </cell>
        </row>
        <row r="30">
          <cell r="N30">
            <v>0</v>
          </cell>
          <cell r="S30">
            <v>0</v>
          </cell>
          <cell r="AB30">
            <v>0</v>
          </cell>
        </row>
        <row r="31">
          <cell r="N31">
            <v>-5951.4</v>
          </cell>
          <cell r="S31">
            <v>3221</v>
          </cell>
          <cell r="AB31">
            <v>242.5</v>
          </cell>
        </row>
        <row r="32">
          <cell r="N32">
            <v>-1177.0999999999999</v>
          </cell>
          <cell r="S32">
            <v>1473</v>
          </cell>
          <cell r="AB32">
            <v>0</v>
          </cell>
        </row>
        <row r="33">
          <cell r="N33">
            <v>-2756.5</v>
          </cell>
          <cell r="S33">
            <v>1199</v>
          </cell>
          <cell r="AB33">
            <v>138.30000000000001</v>
          </cell>
        </row>
        <row r="34">
          <cell r="N34">
            <v>-3341.5</v>
          </cell>
          <cell r="S34">
            <v>3281</v>
          </cell>
          <cell r="AB34">
            <v>5.4</v>
          </cell>
        </row>
        <row r="35">
          <cell r="N35">
            <v>-4019.4</v>
          </cell>
          <cell r="S35">
            <v>2706</v>
          </cell>
          <cell r="AB35">
            <v>116.7</v>
          </cell>
        </row>
        <row r="36">
          <cell r="N36">
            <v>-1182.5</v>
          </cell>
          <cell r="S36">
            <v>583</v>
          </cell>
          <cell r="AB36">
            <v>53.2</v>
          </cell>
        </row>
        <row r="37">
          <cell r="N37">
            <v>-4569.8999999999996</v>
          </cell>
          <cell r="S37">
            <v>4398</v>
          </cell>
          <cell r="AB37">
            <v>15.3</v>
          </cell>
        </row>
        <row r="38">
          <cell r="N38">
            <v>-4202.5</v>
          </cell>
          <cell r="S38">
            <v>3830</v>
          </cell>
          <cell r="AB38">
            <v>33.1</v>
          </cell>
        </row>
        <row r="39">
          <cell r="N39">
            <v>-2571.1999999999998</v>
          </cell>
          <cell r="S39">
            <v>1947</v>
          </cell>
          <cell r="AB39">
            <v>55.4</v>
          </cell>
        </row>
        <row r="40">
          <cell r="N40">
            <v>0</v>
          </cell>
          <cell r="S40">
            <v>1367</v>
          </cell>
          <cell r="AB40">
            <v>0</v>
          </cell>
        </row>
        <row r="41">
          <cell r="N41">
            <v>0</v>
          </cell>
          <cell r="S41">
            <v>69966</v>
          </cell>
          <cell r="AB41">
            <v>0</v>
          </cell>
        </row>
        <row r="43">
          <cell r="N43">
            <v>-3245.1</v>
          </cell>
          <cell r="S43">
            <v>0</v>
          </cell>
          <cell r="AB43">
            <v>288.2</v>
          </cell>
        </row>
        <row r="44">
          <cell r="N44">
            <v>-2295.3000000000002</v>
          </cell>
          <cell r="S44">
            <v>388</v>
          </cell>
          <cell r="AB44">
            <v>169.4</v>
          </cell>
        </row>
        <row r="45">
          <cell r="N45">
            <v>-3076.5</v>
          </cell>
          <cell r="S45">
            <v>0</v>
          </cell>
          <cell r="AB45">
            <v>273.3</v>
          </cell>
        </row>
        <row r="46">
          <cell r="N46">
            <v>-3672.3</v>
          </cell>
          <cell r="S46">
            <v>0</v>
          </cell>
          <cell r="AB46">
            <v>326.2</v>
          </cell>
        </row>
        <row r="47">
          <cell r="N47">
            <v>-3259.8</v>
          </cell>
          <cell r="S47">
            <v>319</v>
          </cell>
          <cell r="AB47">
            <v>261.2</v>
          </cell>
        </row>
        <row r="48">
          <cell r="N48">
            <v>-1529.9</v>
          </cell>
          <cell r="S48">
            <v>158</v>
          </cell>
          <cell r="AB48">
            <v>121.9</v>
          </cell>
        </row>
        <row r="49">
          <cell r="N49">
            <v>0</v>
          </cell>
          <cell r="S49">
            <v>0</v>
          </cell>
          <cell r="AB49">
            <v>0</v>
          </cell>
        </row>
        <row r="50">
          <cell r="N50">
            <v>-2666.1</v>
          </cell>
          <cell r="S50">
            <v>0</v>
          </cell>
          <cell r="AB50">
            <v>236.8</v>
          </cell>
        </row>
        <row r="51">
          <cell r="N51">
            <v>-1886.8</v>
          </cell>
          <cell r="S51">
            <v>973</v>
          </cell>
          <cell r="AB51">
            <v>81.2</v>
          </cell>
        </row>
        <row r="52">
          <cell r="N52">
            <v>-754.3</v>
          </cell>
          <cell r="S52">
            <v>714</v>
          </cell>
          <cell r="AB52">
            <v>3.6</v>
          </cell>
        </row>
        <row r="53">
          <cell r="N53">
            <v>-992</v>
          </cell>
          <cell r="S53">
            <v>0</v>
          </cell>
          <cell r="AB53">
            <v>88.1</v>
          </cell>
        </row>
        <row r="54">
          <cell r="N54">
            <v>-2786.4</v>
          </cell>
          <cell r="S54">
            <v>461</v>
          </cell>
          <cell r="AB54">
            <v>206.5</v>
          </cell>
        </row>
        <row r="55">
          <cell r="N55">
            <v>0</v>
          </cell>
          <cell r="S55">
            <v>0</v>
          </cell>
          <cell r="AB55">
            <v>0</v>
          </cell>
        </row>
        <row r="56">
          <cell r="N56">
            <v>-3351.2</v>
          </cell>
          <cell r="S56">
            <v>0</v>
          </cell>
          <cell r="AB56">
            <v>297.7</v>
          </cell>
        </row>
        <row r="57">
          <cell r="N57">
            <v>0</v>
          </cell>
          <cell r="S57">
            <v>3331</v>
          </cell>
          <cell r="AB57">
            <v>0</v>
          </cell>
        </row>
        <row r="59">
          <cell r="N59">
            <v>-1167.7</v>
          </cell>
          <cell r="S59">
            <v>242</v>
          </cell>
          <cell r="AB59">
            <v>82.2</v>
          </cell>
        </row>
        <row r="60">
          <cell r="N60">
            <v>-5003.3999999999996</v>
          </cell>
          <cell r="S60">
            <v>0</v>
          </cell>
          <cell r="AB60">
            <v>444.4</v>
          </cell>
        </row>
        <row r="61">
          <cell r="N61">
            <v>-2600.1</v>
          </cell>
          <cell r="S61">
            <v>1608</v>
          </cell>
          <cell r="AB61">
            <v>88.1</v>
          </cell>
        </row>
        <row r="62">
          <cell r="N62">
            <v>-4628.8</v>
          </cell>
          <cell r="S62">
            <v>1199</v>
          </cell>
          <cell r="AB62">
            <v>304.60000000000002</v>
          </cell>
        </row>
        <row r="63">
          <cell r="N63">
            <v>0</v>
          </cell>
          <cell r="S63">
            <v>69</v>
          </cell>
          <cell r="AB63">
            <v>0</v>
          </cell>
        </row>
        <row r="64">
          <cell r="N64">
            <v>-3324.7</v>
          </cell>
          <cell r="S64">
            <v>3211</v>
          </cell>
          <cell r="AB64">
            <v>10.1</v>
          </cell>
        </row>
        <row r="65">
          <cell r="N65">
            <v>-2518.9</v>
          </cell>
          <cell r="S65">
            <v>1617</v>
          </cell>
          <cell r="AB65">
            <v>80.099999999999994</v>
          </cell>
        </row>
        <row r="66">
          <cell r="N66">
            <v>-2845.4</v>
          </cell>
          <cell r="S66">
            <v>1768</v>
          </cell>
          <cell r="AB66">
            <v>95.7</v>
          </cell>
        </row>
        <row r="67">
          <cell r="N67">
            <v>-3312.4</v>
          </cell>
          <cell r="S67">
            <v>2412</v>
          </cell>
          <cell r="AB67">
            <v>80</v>
          </cell>
        </row>
        <row r="68">
          <cell r="N68">
            <v>-1978.6</v>
          </cell>
          <cell r="S68">
            <v>0</v>
          </cell>
          <cell r="AB68">
            <v>175.7</v>
          </cell>
        </row>
        <row r="69">
          <cell r="N69">
            <v>-3286</v>
          </cell>
          <cell r="S69">
            <v>0</v>
          </cell>
          <cell r="AB69">
            <v>291.89999999999998</v>
          </cell>
        </row>
        <row r="70">
          <cell r="N70">
            <v>-6036.5</v>
          </cell>
          <cell r="S70">
            <v>5635</v>
          </cell>
          <cell r="AB70">
            <v>35.700000000000003</v>
          </cell>
        </row>
        <row r="71">
          <cell r="N71">
            <v>-1271</v>
          </cell>
          <cell r="S71">
            <v>393</v>
          </cell>
          <cell r="AB71">
            <v>78</v>
          </cell>
        </row>
        <row r="72">
          <cell r="N72">
            <v>-2280.8000000000002</v>
          </cell>
          <cell r="S72">
            <v>2065</v>
          </cell>
          <cell r="AB72">
            <v>19.2</v>
          </cell>
        </row>
        <row r="73">
          <cell r="N73">
            <v>-2014.9</v>
          </cell>
          <cell r="S73">
            <v>3678</v>
          </cell>
          <cell r="AB73">
            <v>0</v>
          </cell>
        </row>
        <row r="74">
          <cell r="N74">
            <v>-2334.9</v>
          </cell>
          <cell r="S74">
            <v>2132</v>
          </cell>
          <cell r="AB74">
            <v>18</v>
          </cell>
        </row>
        <row r="75">
          <cell r="N75">
            <v>-5599.1</v>
          </cell>
          <cell r="S75">
            <v>3142</v>
          </cell>
          <cell r="AB75">
            <v>218.2</v>
          </cell>
        </row>
        <row r="77">
          <cell r="N77">
            <v>-2945.6</v>
          </cell>
          <cell r="S77">
            <v>615</v>
          </cell>
          <cell r="AB77">
            <v>207</v>
          </cell>
        </row>
        <row r="78">
          <cell r="N78">
            <v>-3751.5</v>
          </cell>
          <cell r="S78">
            <v>852</v>
          </cell>
          <cell r="AB78">
            <v>257.5</v>
          </cell>
        </row>
        <row r="79">
          <cell r="N79">
            <v>-1485.3</v>
          </cell>
          <cell r="S79">
            <v>902</v>
          </cell>
          <cell r="AB79">
            <v>51.8</v>
          </cell>
        </row>
        <row r="80">
          <cell r="N80">
            <v>0</v>
          </cell>
          <cell r="S80">
            <v>0</v>
          </cell>
          <cell r="AB80">
            <v>0</v>
          </cell>
        </row>
        <row r="81">
          <cell r="N81">
            <v>-2127.9</v>
          </cell>
          <cell r="S81">
            <v>1102</v>
          </cell>
          <cell r="AB81">
            <v>91.1</v>
          </cell>
        </row>
        <row r="82">
          <cell r="N82">
            <v>-1049.7</v>
          </cell>
          <cell r="S82">
            <v>465</v>
          </cell>
          <cell r="AB82">
            <v>51.9</v>
          </cell>
        </row>
        <row r="83">
          <cell r="N83">
            <v>-2004.9</v>
          </cell>
          <cell r="S83">
            <v>203</v>
          </cell>
          <cell r="AB83">
            <v>160</v>
          </cell>
        </row>
        <row r="84">
          <cell r="N84">
            <v>-3000.9</v>
          </cell>
          <cell r="S84">
            <v>0</v>
          </cell>
          <cell r="AB84">
            <v>266.5</v>
          </cell>
        </row>
        <row r="85">
          <cell r="N85">
            <v>-2505.6</v>
          </cell>
          <cell r="S85">
            <v>1420</v>
          </cell>
          <cell r="AB85">
            <v>96.4</v>
          </cell>
        </row>
        <row r="86">
          <cell r="N86">
            <v>-416</v>
          </cell>
          <cell r="S86">
            <v>1737</v>
          </cell>
          <cell r="AB86">
            <v>0</v>
          </cell>
        </row>
        <row r="87">
          <cell r="N87">
            <v>-1606.2</v>
          </cell>
          <cell r="S87">
            <v>1608</v>
          </cell>
          <cell r="AB87">
            <v>0</v>
          </cell>
        </row>
        <row r="88">
          <cell r="N88">
            <v>-572.70000000000005</v>
          </cell>
          <cell r="S88">
            <v>0</v>
          </cell>
          <cell r="AB88">
            <v>50.9</v>
          </cell>
        </row>
        <row r="89">
          <cell r="N89">
            <v>-3224.4</v>
          </cell>
          <cell r="S89">
            <v>1558</v>
          </cell>
          <cell r="AB89">
            <v>148</v>
          </cell>
        </row>
        <row r="90">
          <cell r="N90">
            <v>-23052.1</v>
          </cell>
          <cell r="S90">
            <v>1424</v>
          </cell>
          <cell r="AB90">
            <v>1921</v>
          </cell>
        </row>
        <row r="91">
          <cell r="N91">
            <v>-2157</v>
          </cell>
          <cell r="S91">
            <v>1812</v>
          </cell>
          <cell r="AB91">
            <v>30.6</v>
          </cell>
        </row>
        <row r="92">
          <cell r="N92">
            <v>-921.1</v>
          </cell>
          <cell r="S92">
            <v>1739</v>
          </cell>
          <cell r="AB92">
            <v>0</v>
          </cell>
        </row>
        <row r="93">
          <cell r="N93">
            <v>-3621.6</v>
          </cell>
          <cell r="S93">
            <v>3588</v>
          </cell>
          <cell r="AB93">
            <v>3</v>
          </cell>
        </row>
        <row r="95">
          <cell r="N95">
            <v>-2483.6999999999998</v>
          </cell>
          <cell r="S95">
            <v>2110</v>
          </cell>
          <cell r="AB95">
            <v>33.200000000000003</v>
          </cell>
        </row>
        <row r="96">
          <cell r="N96">
            <v>-3304.2</v>
          </cell>
          <cell r="S96">
            <v>1274</v>
          </cell>
          <cell r="AB96">
            <v>180.3</v>
          </cell>
        </row>
        <row r="97">
          <cell r="N97">
            <v>-2430.5</v>
          </cell>
          <cell r="S97">
            <v>842</v>
          </cell>
          <cell r="AB97">
            <v>141.1</v>
          </cell>
        </row>
        <row r="98">
          <cell r="N98">
            <v>-3049.5</v>
          </cell>
          <cell r="S98">
            <v>2323</v>
          </cell>
          <cell r="AB98">
            <v>64.5</v>
          </cell>
        </row>
        <row r="99">
          <cell r="N99">
            <v>-2560.1999999999998</v>
          </cell>
          <cell r="S99">
            <v>2136</v>
          </cell>
          <cell r="AB99">
            <v>37.700000000000003</v>
          </cell>
        </row>
        <row r="100">
          <cell r="N100">
            <v>-3472.1</v>
          </cell>
          <cell r="S100">
            <v>0</v>
          </cell>
          <cell r="AB100">
            <v>308.39999999999998</v>
          </cell>
        </row>
        <row r="101">
          <cell r="N101">
            <v>-2297.8000000000002</v>
          </cell>
          <cell r="S101">
            <v>4306</v>
          </cell>
          <cell r="AB101">
            <v>0</v>
          </cell>
        </row>
        <row r="102">
          <cell r="N102">
            <v>-3118</v>
          </cell>
          <cell r="S102">
            <v>1890</v>
          </cell>
          <cell r="AB102">
            <v>109.1</v>
          </cell>
        </row>
        <row r="103">
          <cell r="N103">
            <v>-3788.2</v>
          </cell>
          <cell r="S103">
            <v>0</v>
          </cell>
          <cell r="AB103">
            <v>336.5</v>
          </cell>
        </row>
        <row r="104">
          <cell r="N104">
            <v>-1965.4</v>
          </cell>
          <cell r="S104">
            <v>769</v>
          </cell>
          <cell r="AB104">
            <v>106.3</v>
          </cell>
        </row>
        <row r="105">
          <cell r="N105">
            <v>-1554.7</v>
          </cell>
          <cell r="S105">
            <v>493</v>
          </cell>
          <cell r="AB105">
            <v>94.3</v>
          </cell>
        </row>
        <row r="106">
          <cell r="N106">
            <v>-2698.8</v>
          </cell>
          <cell r="S106">
            <v>1274</v>
          </cell>
          <cell r="AB106">
            <v>126.6</v>
          </cell>
        </row>
        <row r="107">
          <cell r="N107">
            <v>-2552.6</v>
          </cell>
          <cell r="S107">
            <v>2526</v>
          </cell>
          <cell r="AB107">
            <v>2.4</v>
          </cell>
        </row>
        <row r="108">
          <cell r="N108">
            <v>-1380</v>
          </cell>
          <cell r="S108">
            <v>617</v>
          </cell>
          <cell r="AB108">
            <v>67.8</v>
          </cell>
        </row>
        <row r="110">
          <cell r="N110">
            <v>-87.1</v>
          </cell>
          <cell r="S110">
            <v>0</v>
          </cell>
          <cell r="AB110">
            <v>7.7</v>
          </cell>
        </row>
        <row r="111">
          <cell r="N111">
            <v>-4226.2</v>
          </cell>
          <cell r="S111">
            <v>2161</v>
          </cell>
          <cell r="AB111">
            <v>183.4</v>
          </cell>
        </row>
        <row r="112">
          <cell r="N112">
            <v>0</v>
          </cell>
          <cell r="S112">
            <v>0</v>
          </cell>
          <cell r="AB112">
            <v>0</v>
          </cell>
        </row>
        <row r="113">
          <cell r="N113">
            <v>-1199.0999999999999</v>
          </cell>
          <cell r="S113">
            <v>1482</v>
          </cell>
          <cell r="AB113">
            <v>0</v>
          </cell>
        </row>
        <row r="114">
          <cell r="N114">
            <v>-2827.6</v>
          </cell>
          <cell r="S114">
            <v>1578</v>
          </cell>
          <cell r="AB114">
            <v>111</v>
          </cell>
        </row>
        <row r="115">
          <cell r="N115">
            <v>0</v>
          </cell>
          <cell r="S115">
            <v>0</v>
          </cell>
          <cell r="AB115">
            <v>0</v>
          </cell>
        </row>
        <row r="116">
          <cell r="N116">
            <v>-2727.8</v>
          </cell>
          <cell r="S116">
            <v>4160</v>
          </cell>
          <cell r="AB116">
            <v>0</v>
          </cell>
        </row>
        <row r="117">
          <cell r="N117">
            <v>-2651.6</v>
          </cell>
          <cell r="S117">
            <v>1764</v>
          </cell>
          <cell r="AB117">
            <v>78.8</v>
          </cell>
        </row>
        <row r="118">
          <cell r="N118">
            <v>-4793.5</v>
          </cell>
          <cell r="S118">
            <v>4743</v>
          </cell>
          <cell r="AB118">
            <v>4.5</v>
          </cell>
        </row>
        <row r="119">
          <cell r="N119">
            <v>-1550.3</v>
          </cell>
          <cell r="S119">
            <v>1355</v>
          </cell>
          <cell r="AB119">
            <v>17.3</v>
          </cell>
        </row>
        <row r="120">
          <cell r="N120">
            <v>0</v>
          </cell>
          <cell r="S120">
            <v>0</v>
          </cell>
          <cell r="AB120">
            <v>0</v>
          </cell>
        </row>
        <row r="121">
          <cell r="N121">
            <v>0</v>
          </cell>
          <cell r="S121">
            <v>1868</v>
          </cell>
          <cell r="AB121">
            <v>0</v>
          </cell>
        </row>
        <row r="122">
          <cell r="N122">
            <v>-733.2</v>
          </cell>
          <cell r="S122">
            <v>2709</v>
          </cell>
          <cell r="AB122">
            <v>0</v>
          </cell>
        </row>
        <row r="123">
          <cell r="N123">
            <v>-3964.9</v>
          </cell>
          <cell r="S123">
            <v>1868</v>
          </cell>
          <cell r="AB123">
            <v>186.2</v>
          </cell>
        </row>
        <row r="124">
          <cell r="N124">
            <v>-2489.5</v>
          </cell>
          <cell r="S124">
            <v>2848</v>
          </cell>
          <cell r="AB124">
            <v>0</v>
          </cell>
        </row>
        <row r="126">
          <cell r="N126">
            <v>0</v>
          </cell>
          <cell r="S126">
            <v>0</v>
          </cell>
          <cell r="AB126">
            <v>0</v>
          </cell>
        </row>
        <row r="127">
          <cell r="N127">
            <v>-1899.3</v>
          </cell>
          <cell r="S127">
            <v>1799</v>
          </cell>
          <cell r="AB127">
            <v>8.9</v>
          </cell>
        </row>
        <row r="128">
          <cell r="N128">
            <v>-4752.2</v>
          </cell>
          <cell r="S128">
            <v>4990</v>
          </cell>
          <cell r="AB128">
            <v>0</v>
          </cell>
        </row>
        <row r="129">
          <cell r="N129">
            <v>-1917</v>
          </cell>
          <cell r="S129">
            <v>310</v>
          </cell>
          <cell r="AB129">
            <v>142.69999999999999</v>
          </cell>
        </row>
        <row r="130">
          <cell r="N130">
            <v>-3850.7</v>
          </cell>
          <cell r="S130">
            <v>2253</v>
          </cell>
          <cell r="AB130">
            <v>141.9</v>
          </cell>
        </row>
        <row r="131">
          <cell r="N131">
            <v>-9316.5</v>
          </cell>
          <cell r="S131">
            <v>7200</v>
          </cell>
          <cell r="AB131">
            <v>188</v>
          </cell>
        </row>
        <row r="132">
          <cell r="N132">
            <v>-2005.3</v>
          </cell>
          <cell r="S132">
            <v>0</v>
          </cell>
          <cell r="AB132">
            <v>178.1</v>
          </cell>
        </row>
        <row r="133">
          <cell r="N133">
            <v>-460.8</v>
          </cell>
          <cell r="S133">
            <v>0</v>
          </cell>
          <cell r="AB133">
            <v>40.9</v>
          </cell>
        </row>
        <row r="134">
          <cell r="N134">
            <v>-2254.6</v>
          </cell>
          <cell r="S134">
            <v>2055</v>
          </cell>
          <cell r="AB134">
            <v>17.7</v>
          </cell>
        </row>
        <row r="135">
          <cell r="N135">
            <v>-2833.1</v>
          </cell>
          <cell r="S135">
            <v>2985</v>
          </cell>
          <cell r="AB135">
            <v>0</v>
          </cell>
        </row>
        <row r="136">
          <cell r="N136">
            <v>-2050.6</v>
          </cell>
          <cell r="S136">
            <v>229</v>
          </cell>
          <cell r="AB136">
            <v>161.80000000000001</v>
          </cell>
        </row>
        <row r="137">
          <cell r="N137">
            <v>-3559.9</v>
          </cell>
          <cell r="S137">
            <v>114</v>
          </cell>
          <cell r="AB137">
            <v>306.10000000000002</v>
          </cell>
        </row>
        <row r="138">
          <cell r="N138">
            <v>-3686.3</v>
          </cell>
          <cell r="S138">
            <v>3539</v>
          </cell>
          <cell r="AB138">
            <v>13.1</v>
          </cell>
        </row>
        <row r="139">
          <cell r="N139">
            <v>-922.7</v>
          </cell>
          <cell r="S139">
            <v>2132</v>
          </cell>
          <cell r="AB139">
            <v>0</v>
          </cell>
        </row>
        <row r="140">
          <cell r="N140">
            <v>-589.6</v>
          </cell>
          <cell r="S140">
            <v>0</v>
          </cell>
          <cell r="AB140">
            <v>52.4</v>
          </cell>
        </row>
        <row r="141">
          <cell r="N141">
            <v>-2894.3</v>
          </cell>
          <cell r="S141">
            <v>2127</v>
          </cell>
          <cell r="AB141">
            <v>68.2</v>
          </cell>
        </row>
        <row r="142">
          <cell r="N142">
            <v>-1310.5999999999999</v>
          </cell>
          <cell r="S142">
            <v>31</v>
          </cell>
          <cell r="AB142">
            <v>113.7</v>
          </cell>
        </row>
        <row r="143">
          <cell r="N143">
            <v>0</v>
          </cell>
          <cell r="S143">
            <v>10579</v>
          </cell>
          <cell r="AB143">
            <v>0</v>
          </cell>
        </row>
        <row r="145">
          <cell r="N145">
            <v>-3832.8</v>
          </cell>
          <cell r="S145">
            <v>1584</v>
          </cell>
          <cell r="AB145">
            <v>199.7</v>
          </cell>
        </row>
        <row r="146">
          <cell r="N146">
            <v>-3992</v>
          </cell>
          <cell r="S146">
            <v>1729</v>
          </cell>
          <cell r="AB146">
            <v>201</v>
          </cell>
        </row>
        <row r="147">
          <cell r="N147">
            <v>-3695.1</v>
          </cell>
          <cell r="S147">
            <v>448</v>
          </cell>
          <cell r="AB147">
            <v>288.39999999999998</v>
          </cell>
        </row>
        <row r="148">
          <cell r="N148">
            <v>-1934.2</v>
          </cell>
          <cell r="S148">
            <v>0</v>
          </cell>
          <cell r="AB148">
            <v>171.8</v>
          </cell>
        </row>
        <row r="149">
          <cell r="N149">
            <v>-1526.4</v>
          </cell>
          <cell r="S149">
            <v>220</v>
          </cell>
          <cell r="AB149">
            <v>116</v>
          </cell>
        </row>
        <row r="150">
          <cell r="N150">
            <v>-2780.7</v>
          </cell>
          <cell r="S150">
            <v>413</v>
          </cell>
          <cell r="AB150">
            <v>210.3</v>
          </cell>
        </row>
        <row r="151">
          <cell r="N151">
            <v>-2555</v>
          </cell>
          <cell r="S151">
            <v>746</v>
          </cell>
          <cell r="AB151">
            <v>160.69999999999999</v>
          </cell>
        </row>
        <row r="152">
          <cell r="N152">
            <v>-3314.1</v>
          </cell>
          <cell r="S152">
            <v>0</v>
          </cell>
          <cell r="AB152">
            <v>294.39999999999998</v>
          </cell>
        </row>
        <row r="153">
          <cell r="N153">
            <v>-2065.6999999999998</v>
          </cell>
          <cell r="S153">
            <v>131</v>
          </cell>
          <cell r="AB153">
            <v>171.8</v>
          </cell>
        </row>
        <row r="154">
          <cell r="N154">
            <v>-2793.3</v>
          </cell>
          <cell r="S154">
            <v>1469</v>
          </cell>
          <cell r="AB154">
            <v>117.6</v>
          </cell>
        </row>
        <row r="155">
          <cell r="N155">
            <v>-1791</v>
          </cell>
          <cell r="S155">
            <v>1533</v>
          </cell>
          <cell r="AB155">
            <v>22.9</v>
          </cell>
        </row>
        <row r="156">
          <cell r="N156">
            <v>-2075.8000000000002</v>
          </cell>
          <cell r="S156">
            <v>786</v>
          </cell>
          <cell r="AB156">
            <v>114.6</v>
          </cell>
        </row>
        <row r="157">
          <cell r="N157">
            <v>-2879.8</v>
          </cell>
          <cell r="S157">
            <v>2656</v>
          </cell>
          <cell r="AB157">
            <v>19.899999999999999</v>
          </cell>
        </row>
        <row r="159">
          <cell r="N159">
            <v>-1423.8</v>
          </cell>
          <cell r="S159">
            <v>0</v>
          </cell>
          <cell r="AB159">
            <v>126.5</v>
          </cell>
        </row>
        <row r="160">
          <cell r="N160">
            <v>-2634.8</v>
          </cell>
          <cell r="S160">
            <v>519</v>
          </cell>
          <cell r="AB160">
            <v>187.9</v>
          </cell>
        </row>
        <row r="161">
          <cell r="N161">
            <v>-138.9</v>
          </cell>
          <cell r="S161">
            <v>0</v>
          </cell>
          <cell r="AB161">
            <v>12.3</v>
          </cell>
        </row>
        <row r="162">
          <cell r="N162">
            <v>-2386.4</v>
          </cell>
          <cell r="S162">
            <v>0</v>
          </cell>
          <cell r="AB162">
            <v>212</v>
          </cell>
        </row>
        <row r="163">
          <cell r="N163">
            <v>-488.2</v>
          </cell>
          <cell r="S163">
            <v>0</v>
          </cell>
          <cell r="AB163">
            <v>43.4</v>
          </cell>
        </row>
        <row r="164">
          <cell r="N164">
            <v>-3921</v>
          </cell>
          <cell r="S164">
            <v>0</v>
          </cell>
          <cell r="AB164">
            <v>348.3</v>
          </cell>
        </row>
        <row r="165">
          <cell r="N165">
            <v>-1536.1</v>
          </cell>
          <cell r="S165">
            <v>933</v>
          </cell>
          <cell r="AB165">
            <v>53.6</v>
          </cell>
        </row>
        <row r="166">
          <cell r="N166">
            <v>-2807</v>
          </cell>
          <cell r="S166">
            <v>6</v>
          </cell>
          <cell r="AB166">
            <v>248.8</v>
          </cell>
        </row>
        <row r="168">
          <cell r="N168">
            <v>-3959.2</v>
          </cell>
          <cell r="S168">
            <v>0</v>
          </cell>
          <cell r="AB168">
            <v>351.7</v>
          </cell>
        </row>
        <row r="169">
          <cell r="N169">
            <v>-2982.4</v>
          </cell>
          <cell r="S169">
            <v>0</v>
          </cell>
          <cell r="AB169">
            <v>264.89999999999998</v>
          </cell>
        </row>
        <row r="170">
          <cell r="N170">
            <v>-213.9</v>
          </cell>
          <cell r="S170">
            <v>0</v>
          </cell>
          <cell r="AB170">
            <v>19</v>
          </cell>
        </row>
        <row r="171">
          <cell r="N171">
            <v>-2611.9</v>
          </cell>
          <cell r="S171">
            <v>715</v>
          </cell>
          <cell r="AB171">
            <v>168.5</v>
          </cell>
        </row>
        <row r="172">
          <cell r="N172">
            <v>-1399.1</v>
          </cell>
          <cell r="S172">
            <v>710</v>
          </cell>
          <cell r="AB172">
            <v>61.2</v>
          </cell>
        </row>
        <row r="173">
          <cell r="N173">
            <v>-2330.1999999999998</v>
          </cell>
          <cell r="S173">
            <v>1238</v>
          </cell>
          <cell r="AB173">
            <v>97</v>
          </cell>
        </row>
        <row r="174">
          <cell r="N174">
            <v>-2787.4</v>
          </cell>
          <cell r="S174">
            <v>0</v>
          </cell>
          <cell r="AB174">
            <v>247.6</v>
          </cell>
        </row>
        <row r="175">
          <cell r="N175">
            <v>-1361.8</v>
          </cell>
          <cell r="S175">
            <v>0</v>
          </cell>
          <cell r="AB175">
            <v>121</v>
          </cell>
        </row>
        <row r="176">
          <cell r="N176">
            <v>-1923.6</v>
          </cell>
          <cell r="S176">
            <v>1352</v>
          </cell>
          <cell r="AB176">
            <v>50.8</v>
          </cell>
        </row>
        <row r="177">
          <cell r="N177">
            <v>0</v>
          </cell>
          <cell r="S177">
            <v>0</v>
          </cell>
          <cell r="AB177">
            <v>0</v>
          </cell>
        </row>
        <row r="178">
          <cell r="N178">
            <v>-1144.8</v>
          </cell>
          <cell r="S178">
            <v>3414</v>
          </cell>
          <cell r="AB178">
            <v>0</v>
          </cell>
        </row>
        <row r="179">
          <cell r="N179">
            <v>-2325.5</v>
          </cell>
          <cell r="S179">
            <v>1746</v>
          </cell>
          <cell r="AB179">
            <v>51.5</v>
          </cell>
        </row>
        <row r="180">
          <cell r="N180">
            <v>-498.9</v>
          </cell>
          <cell r="S180">
            <v>0</v>
          </cell>
          <cell r="AB180">
            <v>44.3</v>
          </cell>
        </row>
        <row r="181">
          <cell r="N181">
            <v>-2737.6</v>
          </cell>
          <cell r="S181">
            <v>1570</v>
          </cell>
          <cell r="AB181">
            <v>103.7</v>
          </cell>
        </row>
        <row r="182">
          <cell r="N182">
            <v>-3450.1</v>
          </cell>
          <cell r="S182">
            <v>1801</v>
          </cell>
          <cell r="AB182">
            <v>146.5</v>
          </cell>
        </row>
        <row r="183">
          <cell r="N183">
            <v>0</v>
          </cell>
          <cell r="S183">
            <v>0</v>
          </cell>
          <cell r="AB183">
            <v>0</v>
          </cell>
        </row>
        <row r="185">
          <cell r="N185">
            <v>-1888</v>
          </cell>
          <cell r="S185">
            <v>1067</v>
          </cell>
          <cell r="AB185">
            <v>72.900000000000006</v>
          </cell>
        </row>
        <row r="186">
          <cell r="N186">
            <v>-1655.7</v>
          </cell>
          <cell r="S186">
            <v>0</v>
          </cell>
          <cell r="AB186">
            <v>147.1</v>
          </cell>
        </row>
        <row r="187">
          <cell r="N187">
            <v>-1720.5</v>
          </cell>
          <cell r="S187">
            <v>0</v>
          </cell>
          <cell r="AB187">
            <v>152.80000000000001</v>
          </cell>
        </row>
        <row r="188">
          <cell r="N188">
            <v>-1745.1</v>
          </cell>
          <cell r="S188">
            <v>1840</v>
          </cell>
          <cell r="AB188">
            <v>0</v>
          </cell>
        </row>
        <row r="189">
          <cell r="N189">
            <v>-1365</v>
          </cell>
          <cell r="S189">
            <v>0</v>
          </cell>
          <cell r="AB189">
            <v>121.2</v>
          </cell>
        </row>
        <row r="190">
          <cell r="N190">
            <v>-1161.2</v>
          </cell>
          <cell r="S190">
            <v>0</v>
          </cell>
          <cell r="AB190">
            <v>103.1</v>
          </cell>
        </row>
        <row r="191">
          <cell r="N191">
            <v>-2234.5</v>
          </cell>
          <cell r="S191">
            <v>1295</v>
          </cell>
          <cell r="AB191">
            <v>83.4</v>
          </cell>
        </row>
        <row r="192">
          <cell r="N192">
            <v>-986.6</v>
          </cell>
          <cell r="S192">
            <v>0</v>
          </cell>
          <cell r="AB192">
            <v>87.6</v>
          </cell>
        </row>
        <row r="193">
          <cell r="N193">
            <v>-1449.6</v>
          </cell>
          <cell r="S193">
            <v>0</v>
          </cell>
          <cell r="AB193">
            <v>128.80000000000001</v>
          </cell>
        </row>
        <row r="194">
          <cell r="N194">
            <v>-2795.8</v>
          </cell>
          <cell r="S194">
            <v>1295</v>
          </cell>
          <cell r="AB194">
            <v>133.30000000000001</v>
          </cell>
        </row>
        <row r="196">
          <cell r="N196">
            <v>0</v>
          </cell>
          <cell r="S196">
            <v>0</v>
          </cell>
          <cell r="AB196">
            <v>0</v>
          </cell>
        </row>
        <row r="197">
          <cell r="N197">
            <v>0</v>
          </cell>
          <cell r="S197">
            <v>0</v>
          </cell>
          <cell r="AB197">
            <v>0</v>
          </cell>
        </row>
        <row r="198">
          <cell r="N198">
            <v>-1698.3</v>
          </cell>
          <cell r="S198">
            <v>132</v>
          </cell>
          <cell r="AB198">
            <v>139.1</v>
          </cell>
        </row>
        <row r="199">
          <cell r="N199">
            <v>0</v>
          </cell>
          <cell r="S199">
            <v>0</v>
          </cell>
          <cell r="AB199">
            <v>0</v>
          </cell>
        </row>
        <row r="200">
          <cell r="N200">
            <v>-336.8</v>
          </cell>
          <cell r="S200">
            <v>168</v>
          </cell>
          <cell r="AB200">
            <v>15</v>
          </cell>
        </row>
        <row r="201">
          <cell r="N201">
            <v>-434.9</v>
          </cell>
          <cell r="S201">
            <v>1072</v>
          </cell>
          <cell r="AB201">
            <v>0</v>
          </cell>
        </row>
        <row r="202">
          <cell r="N202">
            <v>-2068.3000000000002</v>
          </cell>
          <cell r="S202">
            <v>1504</v>
          </cell>
          <cell r="AB202">
            <v>50.1</v>
          </cell>
        </row>
        <row r="203">
          <cell r="N203">
            <v>0</v>
          </cell>
          <cell r="S203">
            <v>0</v>
          </cell>
          <cell r="AB203">
            <v>0</v>
          </cell>
        </row>
        <row r="204">
          <cell r="N204">
            <v>0</v>
          </cell>
          <cell r="S204">
            <v>0</v>
          </cell>
          <cell r="AB204">
            <v>0</v>
          </cell>
        </row>
        <row r="205">
          <cell r="N205">
            <v>0</v>
          </cell>
          <cell r="S205">
            <v>0</v>
          </cell>
          <cell r="AB205">
            <v>0</v>
          </cell>
        </row>
        <row r="206">
          <cell r="N206">
            <v>0</v>
          </cell>
          <cell r="S206">
            <v>0</v>
          </cell>
          <cell r="AB206">
            <v>0</v>
          </cell>
        </row>
        <row r="207">
          <cell r="N207">
            <v>0</v>
          </cell>
          <cell r="S207">
            <v>0</v>
          </cell>
          <cell r="AB207">
            <v>0</v>
          </cell>
        </row>
        <row r="208">
          <cell r="N208">
            <v>-4412</v>
          </cell>
          <cell r="S208">
            <v>4213</v>
          </cell>
          <cell r="AB208">
            <v>17.7</v>
          </cell>
        </row>
        <row r="209">
          <cell r="N209">
            <v>0</v>
          </cell>
          <cell r="S209">
            <v>615</v>
          </cell>
          <cell r="AB209">
            <v>0</v>
          </cell>
        </row>
        <row r="210">
          <cell r="N210">
            <v>0</v>
          </cell>
          <cell r="S210">
            <v>0</v>
          </cell>
          <cell r="AB210">
            <v>0</v>
          </cell>
        </row>
        <row r="211">
          <cell r="N211">
            <v>-1010.9</v>
          </cell>
          <cell r="S211">
            <v>786</v>
          </cell>
          <cell r="AB211">
            <v>20</v>
          </cell>
        </row>
        <row r="212">
          <cell r="N212">
            <v>0</v>
          </cell>
          <cell r="S212">
            <v>0</v>
          </cell>
          <cell r="AB212">
            <v>0</v>
          </cell>
        </row>
        <row r="213">
          <cell r="N213">
            <v>-735.1</v>
          </cell>
          <cell r="S213">
            <v>0</v>
          </cell>
          <cell r="AB213">
            <v>65.3</v>
          </cell>
        </row>
        <row r="214">
          <cell r="N214">
            <v>0</v>
          </cell>
          <cell r="S214">
            <v>0</v>
          </cell>
          <cell r="AB214">
            <v>0</v>
          </cell>
        </row>
        <row r="215">
          <cell r="N215">
            <v>-926.1</v>
          </cell>
          <cell r="S215">
            <v>223</v>
          </cell>
          <cell r="AB215">
            <v>62.4</v>
          </cell>
        </row>
        <row r="216">
          <cell r="N216">
            <v>0</v>
          </cell>
          <cell r="S216">
            <v>0</v>
          </cell>
          <cell r="AB216">
            <v>0</v>
          </cell>
        </row>
        <row r="218">
          <cell r="N218">
            <v>-59.2</v>
          </cell>
          <cell r="S218">
            <v>0</v>
          </cell>
          <cell r="AB218">
            <v>5.3</v>
          </cell>
        </row>
        <row r="219">
          <cell r="N219">
            <v>-2058.6</v>
          </cell>
          <cell r="S219">
            <v>848</v>
          </cell>
          <cell r="AB219">
            <v>107.5</v>
          </cell>
        </row>
        <row r="220">
          <cell r="N220">
            <v>-945.4</v>
          </cell>
          <cell r="S220">
            <v>869</v>
          </cell>
          <cell r="AB220">
            <v>6.8</v>
          </cell>
        </row>
        <row r="221">
          <cell r="N221">
            <v>-2256.1999999999998</v>
          </cell>
          <cell r="S221">
            <v>1710</v>
          </cell>
          <cell r="AB221">
            <v>48.5</v>
          </cell>
        </row>
        <row r="222">
          <cell r="N222">
            <v>0</v>
          </cell>
          <cell r="S222">
            <v>0</v>
          </cell>
          <cell r="AB222">
            <v>0</v>
          </cell>
        </row>
        <row r="223">
          <cell r="N223">
            <v>-2727.4</v>
          </cell>
          <cell r="S223">
            <v>0</v>
          </cell>
          <cell r="AB223">
            <v>242.2</v>
          </cell>
        </row>
        <row r="224">
          <cell r="N224">
            <v>0</v>
          </cell>
          <cell r="S224">
            <v>0</v>
          </cell>
          <cell r="AB224">
            <v>0</v>
          </cell>
        </row>
        <row r="225">
          <cell r="N225">
            <v>-589.70000000000005</v>
          </cell>
          <cell r="S225">
            <v>443</v>
          </cell>
          <cell r="AB225">
            <v>13</v>
          </cell>
        </row>
        <row r="226">
          <cell r="N226">
            <v>-3291.4</v>
          </cell>
          <cell r="S226">
            <v>2065</v>
          </cell>
          <cell r="AB226">
            <v>108.9</v>
          </cell>
        </row>
        <row r="227">
          <cell r="N227">
            <v>-2809</v>
          </cell>
          <cell r="S227">
            <v>720</v>
          </cell>
          <cell r="AB227">
            <v>185.5</v>
          </cell>
        </row>
        <row r="228">
          <cell r="N228">
            <v>-1534.4</v>
          </cell>
          <cell r="S228">
            <v>944</v>
          </cell>
          <cell r="AB228">
            <v>52.4</v>
          </cell>
        </row>
        <row r="229">
          <cell r="N229">
            <v>-1960.5</v>
          </cell>
          <cell r="S229">
            <v>1050</v>
          </cell>
          <cell r="AB229">
            <v>80.900000000000006</v>
          </cell>
        </row>
        <row r="230">
          <cell r="N230">
            <v>-2807.7</v>
          </cell>
          <cell r="S230">
            <v>1403</v>
          </cell>
          <cell r="AB230">
            <v>124.8</v>
          </cell>
        </row>
        <row r="231">
          <cell r="N231">
            <v>0</v>
          </cell>
          <cell r="S231">
            <v>0</v>
          </cell>
          <cell r="AB231">
            <v>0</v>
          </cell>
        </row>
        <row r="232">
          <cell r="N232">
            <v>-3444.9</v>
          </cell>
          <cell r="S232">
            <v>1311</v>
          </cell>
          <cell r="AB232">
            <v>189.5</v>
          </cell>
        </row>
        <row r="233">
          <cell r="N233">
            <v>-1845.3</v>
          </cell>
          <cell r="S233">
            <v>0</v>
          </cell>
          <cell r="AB233">
            <v>163.9</v>
          </cell>
        </row>
        <row r="234">
          <cell r="N234">
            <v>-2043.7</v>
          </cell>
          <cell r="S234">
            <v>1592</v>
          </cell>
          <cell r="AB234">
            <v>40.1</v>
          </cell>
        </row>
        <row r="235">
          <cell r="N235">
            <v>-2971.9</v>
          </cell>
          <cell r="S235">
            <v>573</v>
          </cell>
          <cell r="AB235">
            <v>213.1</v>
          </cell>
        </row>
        <row r="237">
          <cell r="N237">
            <v>-1607.5</v>
          </cell>
          <cell r="S237">
            <v>1493</v>
          </cell>
          <cell r="AB237">
            <v>10.199999999999999</v>
          </cell>
        </row>
        <row r="238">
          <cell r="N238">
            <v>-2623.8</v>
          </cell>
          <cell r="S238">
            <v>1539</v>
          </cell>
          <cell r="AB238">
            <v>96.4</v>
          </cell>
        </row>
        <row r="239">
          <cell r="N239">
            <v>-1328.6</v>
          </cell>
          <cell r="S239">
            <v>1100</v>
          </cell>
          <cell r="AB239">
            <v>20.3</v>
          </cell>
        </row>
        <row r="240">
          <cell r="N240">
            <v>-596.4</v>
          </cell>
          <cell r="S240">
            <v>1237</v>
          </cell>
          <cell r="AB240">
            <v>0</v>
          </cell>
        </row>
        <row r="241">
          <cell r="N241">
            <v>-1827.1</v>
          </cell>
          <cell r="S241">
            <v>1915</v>
          </cell>
          <cell r="AB241">
            <v>0</v>
          </cell>
        </row>
        <row r="242">
          <cell r="N242">
            <v>-786.8</v>
          </cell>
          <cell r="S242">
            <v>309</v>
          </cell>
          <cell r="AB242">
            <v>42.4</v>
          </cell>
        </row>
        <row r="243">
          <cell r="N243">
            <v>-1420.1</v>
          </cell>
          <cell r="S243">
            <v>1171</v>
          </cell>
          <cell r="AB243">
            <v>22.1</v>
          </cell>
        </row>
        <row r="244">
          <cell r="N244">
            <v>-3158.4</v>
          </cell>
          <cell r="S244">
            <v>2020</v>
          </cell>
          <cell r="AB244">
            <v>101.1</v>
          </cell>
        </row>
        <row r="245">
          <cell r="N245">
            <v>-1712.7</v>
          </cell>
          <cell r="S245">
            <v>1555</v>
          </cell>
          <cell r="AB245">
            <v>14</v>
          </cell>
        </row>
        <row r="246">
          <cell r="N246">
            <v>-1203.8</v>
          </cell>
          <cell r="S246">
            <v>717</v>
          </cell>
          <cell r="AB246">
            <v>43.2</v>
          </cell>
        </row>
        <row r="247">
          <cell r="N247">
            <v>0</v>
          </cell>
          <cell r="S247">
            <v>2654</v>
          </cell>
          <cell r="AB247">
            <v>0</v>
          </cell>
        </row>
        <row r="248">
          <cell r="N248">
            <v>0</v>
          </cell>
          <cell r="S248">
            <v>0</v>
          </cell>
          <cell r="AB248">
            <v>0</v>
          </cell>
        </row>
        <row r="249">
          <cell r="N249">
            <v>-2331.1999999999998</v>
          </cell>
          <cell r="S249">
            <v>2658</v>
          </cell>
          <cell r="AB249">
            <v>0</v>
          </cell>
        </row>
        <row r="250">
          <cell r="N250">
            <v>-1735.8</v>
          </cell>
          <cell r="S250">
            <v>3231</v>
          </cell>
          <cell r="AB250">
            <v>0</v>
          </cell>
        </row>
        <row r="251">
          <cell r="N251">
            <v>-1799.5</v>
          </cell>
          <cell r="S251">
            <v>1730</v>
          </cell>
          <cell r="AB251">
            <v>6.2</v>
          </cell>
        </row>
        <row r="253">
          <cell r="N253">
            <v>-2490.6999999999998</v>
          </cell>
          <cell r="S253">
            <v>2204</v>
          </cell>
          <cell r="AB253">
            <v>25.5</v>
          </cell>
        </row>
        <row r="254">
          <cell r="N254">
            <v>-2956.8</v>
          </cell>
          <cell r="S254">
            <v>2229</v>
          </cell>
          <cell r="AB254">
            <v>64.599999999999994</v>
          </cell>
        </row>
        <row r="255">
          <cell r="N255">
            <v>-1916</v>
          </cell>
          <cell r="S255">
            <v>2031</v>
          </cell>
          <cell r="AB255">
            <v>0</v>
          </cell>
        </row>
        <row r="256">
          <cell r="N256">
            <v>-3585.3</v>
          </cell>
          <cell r="S256">
            <v>2487</v>
          </cell>
          <cell r="AB256">
            <v>97.6</v>
          </cell>
        </row>
        <row r="257">
          <cell r="N257">
            <v>-1114.2</v>
          </cell>
          <cell r="S257">
            <v>0</v>
          </cell>
          <cell r="AB257">
            <v>99</v>
          </cell>
        </row>
        <row r="258">
          <cell r="N258">
            <v>-3563.7</v>
          </cell>
          <cell r="S258">
            <v>5455</v>
          </cell>
          <cell r="AB258">
            <v>0</v>
          </cell>
        </row>
        <row r="259">
          <cell r="N259">
            <v>-2075.1999999999998</v>
          </cell>
          <cell r="S259">
            <v>1840</v>
          </cell>
          <cell r="AB259">
            <v>20.9</v>
          </cell>
        </row>
        <row r="260">
          <cell r="N260">
            <v>-4223.5</v>
          </cell>
          <cell r="S260">
            <v>5201</v>
          </cell>
          <cell r="AB260">
            <v>0</v>
          </cell>
        </row>
        <row r="261">
          <cell r="N261">
            <v>-2278.9</v>
          </cell>
          <cell r="S261">
            <v>2988</v>
          </cell>
          <cell r="AB261">
            <v>0</v>
          </cell>
        </row>
        <row r="262">
          <cell r="N262">
            <v>-859.7</v>
          </cell>
          <cell r="S262">
            <v>1250</v>
          </cell>
          <cell r="AB262">
            <v>0</v>
          </cell>
        </row>
        <row r="263">
          <cell r="N263">
            <v>-380.7</v>
          </cell>
          <cell r="S263">
            <v>2478</v>
          </cell>
          <cell r="AB263">
            <v>0</v>
          </cell>
        </row>
        <row r="264">
          <cell r="N264">
            <v>-1381.1</v>
          </cell>
          <cell r="S264">
            <v>1246</v>
          </cell>
          <cell r="AB264">
            <v>12</v>
          </cell>
        </row>
        <row r="265">
          <cell r="N265">
            <v>-1505.7</v>
          </cell>
          <cell r="S265">
            <v>186</v>
          </cell>
          <cell r="AB265">
            <v>117.2</v>
          </cell>
        </row>
        <row r="266">
          <cell r="N266">
            <v>0</v>
          </cell>
          <cell r="S266">
            <v>2805</v>
          </cell>
          <cell r="AB266">
            <v>0</v>
          </cell>
        </row>
        <row r="267">
          <cell r="N267">
            <v>-1240.0999999999999</v>
          </cell>
          <cell r="S267">
            <v>3469</v>
          </cell>
          <cell r="AB267">
            <v>0</v>
          </cell>
        </row>
        <row r="268">
          <cell r="N268">
            <v>-2060.9</v>
          </cell>
          <cell r="S268">
            <v>1922</v>
          </cell>
          <cell r="AB268">
            <v>12.3</v>
          </cell>
        </row>
        <row r="269">
          <cell r="N269">
            <v>0</v>
          </cell>
          <cell r="S269">
            <v>2379</v>
          </cell>
          <cell r="AB269">
            <v>0</v>
          </cell>
        </row>
        <row r="270">
          <cell r="N270">
            <v>-5924.5</v>
          </cell>
          <cell r="S270">
            <v>2577</v>
          </cell>
          <cell r="AB270">
            <v>297.3</v>
          </cell>
        </row>
        <row r="271">
          <cell r="N271">
            <v>-9402.2000000000007</v>
          </cell>
          <cell r="S271">
            <v>7680</v>
          </cell>
          <cell r="AB271">
            <v>153</v>
          </cell>
        </row>
        <row r="272">
          <cell r="N272">
            <v>-2733.4</v>
          </cell>
          <cell r="S272">
            <v>2779</v>
          </cell>
          <cell r="AB272">
            <v>0</v>
          </cell>
        </row>
        <row r="273">
          <cell r="N273">
            <v>-4045.9</v>
          </cell>
          <cell r="S273">
            <v>4260</v>
          </cell>
          <cell r="AB273">
            <v>0</v>
          </cell>
        </row>
        <row r="274">
          <cell r="N274">
            <v>-2956.3</v>
          </cell>
          <cell r="S274">
            <v>2356</v>
          </cell>
          <cell r="AB274">
            <v>53.3</v>
          </cell>
        </row>
        <row r="275">
          <cell r="N275">
            <v>-5695.1</v>
          </cell>
          <cell r="S275">
            <v>2377</v>
          </cell>
          <cell r="AB275">
            <v>294.7</v>
          </cell>
        </row>
        <row r="276">
          <cell r="N276">
            <v>-2265.4</v>
          </cell>
          <cell r="S276">
            <v>2684</v>
          </cell>
          <cell r="AB276">
            <v>0</v>
          </cell>
        </row>
        <row r="277">
          <cell r="N277">
            <v>-15342.2</v>
          </cell>
          <cell r="S277">
            <v>38124</v>
          </cell>
          <cell r="AB277">
            <v>0</v>
          </cell>
        </row>
        <row r="279">
          <cell r="N279">
            <v>-2598.5</v>
          </cell>
          <cell r="S279">
            <v>2256</v>
          </cell>
          <cell r="AB279">
            <v>30.4</v>
          </cell>
        </row>
        <row r="280">
          <cell r="N280">
            <v>-381.3</v>
          </cell>
          <cell r="S280">
            <v>2346</v>
          </cell>
          <cell r="AB280">
            <v>0</v>
          </cell>
        </row>
        <row r="281">
          <cell r="N281">
            <v>-2417.4</v>
          </cell>
          <cell r="S281">
            <v>2831</v>
          </cell>
          <cell r="AB281">
            <v>0</v>
          </cell>
        </row>
        <row r="282">
          <cell r="N282">
            <v>-3567.8</v>
          </cell>
          <cell r="S282">
            <v>1862</v>
          </cell>
          <cell r="AB282">
            <v>151.5</v>
          </cell>
        </row>
        <row r="283">
          <cell r="N283">
            <v>-1668.5</v>
          </cell>
          <cell r="S283">
            <v>516</v>
          </cell>
          <cell r="AB283">
            <v>102.4</v>
          </cell>
        </row>
        <row r="284">
          <cell r="N284">
            <v>-2406.1999999999998</v>
          </cell>
          <cell r="S284">
            <v>1843</v>
          </cell>
          <cell r="AB284">
            <v>50</v>
          </cell>
        </row>
        <row r="285">
          <cell r="N285">
            <v>-2650.3</v>
          </cell>
          <cell r="S285">
            <v>1527</v>
          </cell>
          <cell r="AB285">
            <v>99.8</v>
          </cell>
        </row>
        <row r="286">
          <cell r="N286">
            <v>-2708.5</v>
          </cell>
          <cell r="S286">
            <v>3159</v>
          </cell>
          <cell r="AB286">
            <v>0</v>
          </cell>
        </row>
        <row r="287">
          <cell r="N287">
            <v>-2166.9</v>
          </cell>
          <cell r="S287">
            <v>1519</v>
          </cell>
          <cell r="AB287">
            <v>57.5</v>
          </cell>
        </row>
        <row r="288">
          <cell r="N288">
            <v>-2456.4</v>
          </cell>
          <cell r="S288">
            <v>1551</v>
          </cell>
          <cell r="AB288">
            <v>80.400000000000006</v>
          </cell>
        </row>
        <row r="289">
          <cell r="N289">
            <v>-1923.8</v>
          </cell>
          <cell r="S289">
            <v>1115</v>
          </cell>
          <cell r="AB289">
            <v>71.8</v>
          </cell>
        </row>
        <row r="290">
          <cell r="N290">
            <v>-1879.3</v>
          </cell>
          <cell r="S290">
            <v>1135</v>
          </cell>
          <cell r="AB290">
            <v>66.099999999999994</v>
          </cell>
        </row>
        <row r="291">
          <cell r="N291">
            <v>-2293.3000000000002</v>
          </cell>
          <cell r="S291">
            <v>981</v>
          </cell>
          <cell r="AB291">
            <v>116.6</v>
          </cell>
        </row>
        <row r="292">
          <cell r="N292">
            <v>0</v>
          </cell>
          <cell r="S292">
            <v>1595</v>
          </cell>
          <cell r="AB292">
            <v>0</v>
          </cell>
        </row>
        <row r="293">
          <cell r="N293">
            <v>0</v>
          </cell>
          <cell r="S293">
            <v>0</v>
          </cell>
          <cell r="AB293">
            <v>0</v>
          </cell>
        </row>
        <row r="295">
          <cell r="N295">
            <v>-1724.2</v>
          </cell>
          <cell r="S295">
            <v>360</v>
          </cell>
          <cell r="AB295">
            <v>121.2</v>
          </cell>
        </row>
        <row r="296">
          <cell r="N296">
            <v>-1865.5</v>
          </cell>
          <cell r="S296">
            <v>1446</v>
          </cell>
          <cell r="AB296">
            <v>37.299999999999997</v>
          </cell>
        </row>
        <row r="297">
          <cell r="N297">
            <v>-1290.5999999999999</v>
          </cell>
          <cell r="S297">
            <v>0</v>
          </cell>
          <cell r="AB297">
            <v>114.6</v>
          </cell>
        </row>
        <row r="298">
          <cell r="N298">
            <v>-2080.6999999999998</v>
          </cell>
          <cell r="S298">
            <v>2572</v>
          </cell>
          <cell r="AB298">
            <v>0</v>
          </cell>
        </row>
        <row r="299">
          <cell r="N299">
            <v>-2464.5</v>
          </cell>
          <cell r="S299">
            <v>2721</v>
          </cell>
          <cell r="AB299">
            <v>0</v>
          </cell>
        </row>
        <row r="300">
          <cell r="N300">
            <v>-4578.1000000000004</v>
          </cell>
          <cell r="S300">
            <v>1537</v>
          </cell>
          <cell r="AB300">
            <v>270.10000000000002</v>
          </cell>
        </row>
        <row r="301">
          <cell r="N301">
            <v>-1296.3</v>
          </cell>
          <cell r="S301">
            <v>409</v>
          </cell>
          <cell r="AB301">
            <v>78.8</v>
          </cell>
        </row>
        <row r="302">
          <cell r="N302">
            <v>-1814.7</v>
          </cell>
          <cell r="S302">
            <v>291</v>
          </cell>
          <cell r="AB302">
            <v>135.30000000000001</v>
          </cell>
        </row>
        <row r="303">
          <cell r="N303">
            <v>-551.70000000000005</v>
          </cell>
          <cell r="S303">
            <v>678</v>
          </cell>
          <cell r="AB303">
            <v>0</v>
          </cell>
        </row>
        <row r="304">
          <cell r="N304">
            <v>-2238</v>
          </cell>
          <cell r="S304">
            <v>475</v>
          </cell>
          <cell r="AB304">
            <v>156.6</v>
          </cell>
        </row>
        <row r="305">
          <cell r="N305">
            <v>-6487.6</v>
          </cell>
          <cell r="S305">
            <v>5604</v>
          </cell>
          <cell r="AB305">
            <v>78.5</v>
          </cell>
        </row>
        <row r="306">
          <cell r="N306">
            <v>-2457.6999999999998</v>
          </cell>
          <cell r="S306">
            <v>1454</v>
          </cell>
          <cell r="AB306">
            <v>89.1</v>
          </cell>
        </row>
        <row r="307">
          <cell r="N307">
            <v>-2751.3</v>
          </cell>
          <cell r="S307">
            <v>1886</v>
          </cell>
          <cell r="AB307">
            <v>76.900000000000006</v>
          </cell>
        </row>
        <row r="308">
          <cell r="N308">
            <v>0</v>
          </cell>
          <cell r="S308">
            <v>643</v>
          </cell>
          <cell r="AB308">
            <v>0</v>
          </cell>
        </row>
        <row r="309">
          <cell r="N309">
            <v>-1389.1</v>
          </cell>
          <cell r="S309">
            <v>1697</v>
          </cell>
          <cell r="AB309">
            <v>0</v>
          </cell>
        </row>
        <row r="310">
          <cell r="N310">
            <v>-1971.1</v>
          </cell>
          <cell r="S310">
            <v>0</v>
          </cell>
          <cell r="AB310">
            <v>175.1</v>
          </cell>
        </row>
        <row r="311">
          <cell r="N311">
            <v>-2027.3</v>
          </cell>
          <cell r="S311">
            <v>772</v>
          </cell>
          <cell r="AB311">
            <v>111.5</v>
          </cell>
        </row>
        <row r="312">
          <cell r="N312">
            <v>-2186.1</v>
          </cell>
          <cell r="S312">
            <v>575</v>
          </cell>
          <cell r="AB312">
            <v>143.1</v>
          </cell>
        </row>
        <row r="313">
          <cell r="N313">
            <v>-1849.4</v>
          </cell>
          <cell r="S313">
            <v>318</v>
          </cell>
          <cell r="AB313">
            <v>136</v>
          </cell>
        </row>
        <row r="314">
          <cell r="N314">
            <v>-2136.6999999999998</v>
          </cell>
          <cell r="S314">
            <v>507</v>
          </cell>
          <cell r="AB314">
            <v>144.69999999999999</v>
          </cell>
        </row>
        <row r="315">
          <cell r="N315">
            <v>-2034.2</v>
          </cell>
          <cell r="S315">
            <v>0</v>
          </cell>
          <cell r="AB315">
            <v>180.7</v>
          </cell>
        </row>
        <row r="316">
          <cell r="N316">
            <v>-3047.8</v>
          </cell>
          <cell r="S316">
            <v>2599.9</v>
          </cell>
          <cell r="AB316">
            <v>39.799999999999997</v>
          </cell>
        </row>
        <row r="317">
          <cell r="N317">
            <v>0</v>
          </cell>
          <cell r="S317">
            <v>0</v>
          </cell>
          <cell r="AB317">
            <v>0</v>
          </cell>
        </row>
        <row r="320">
          <cell r="N320">
            <v>-648045</v>
          </cell>
          <cell r="S320">
            <v>503430.9</v>
          </cell>
          <cell r="AB320">
            <v>26525.4</v>
          </cell>
          <cell r="AC320">
            <v>-118088.7</v>
          </cell>
        </row>
      </sheetData>
      <sheetData sheetId="3"/>
      <sheetData sheetId="4">
        <row r="9">
          <cell r="N9">
            <v>-1599.2</v>
          </cell>
          <cell r="U9">
            <v>408</v>
          </cell>
          <cell r="AD9">
            <v>116.1</v>
          </cell>
        </row>
        <row r="10">
          <cell r="N10">
            <v>-3286.6</v>
          </cell>
          <cell r="U10">
            <v>2094</v>
          </cell>
          <cell r="AD10">
            <v>116.3</v>
          </cell>
        </row>
        <row r="11">
          <cell r="N11">
            <v>-2242.1999999999998</v>
          </cell>
          <cell r="U11">
            <v>2080</v>
          </cell>
          <cell r="AD11">
            <v>15.8</v>
          </cell>
        </row>
        <row r="12">
          <cell r="N12">
            <v>-1915.9</v>
          </cell>
          <cell r="U12">
            <v>1215</v>
          </cell>
          <cell r="AD12">
            <v>68.3</v>
          </cell>
        </row>
        <row r="13">
          <cell r="N13">
            <v>-11085.9</v>
          </cell>
          <cell r="U13">
            <v>1083</v>
          </cell>
          <cell r="AD13">
            <v>975.1</v>
          </cell>
        </row>
        <row r="14">
          <cell r="N14">
            <v>-3182.4</v>
          </cell>
          <cell r="U14">
            <v>2254</v>
          </cell>
          <cell r="AD14">
            <v>90.5</v>
          </cell>
        </row>
        <row r="15">
          <cell r="N15">
            <v>-3398.7</v>
          </cell>
          <cell r="U15">
            <v>1791</v>
          </cell>
          <cell r="AD15">
            <v>156.69999999999999</v>
          </cell>
        </row>
        <row r="16">
          <cell r="N16">
            <v>-3076.2</v>
          </cell>
          <cell r="U16">
            <v>2038</v>
          </cell>
          <cell r="AD16">
            <v>101.2</v>
          </cell>
        </row>
        <row r="17">
          <cell r="N17">
            <v>-1957.8</v>
          </cell>
          <cell r="U17">
            <v>1316</v>
          </cell>
          <cell r="AD17">
            <v>62.6</v>
          </cell>
        </row>
        <row r="18">
          <cell r="N18">
            <v>-2458.3000000000002</v>
          </cell>
          <cell r="U18">
            <v>1863</v>
          </cell>
          <cell r="AD18">
            <v>58</v>
          </cell>
        </row>
        <row r="19">
          <cell r="N19">
            <v>-1646.9</v>
          </cell>
          <cell r="U19">
            <v>2071</v>
          </cell>
          <cell r="AD19">
            <v>0</v>
          </cell>
        </row>
        <row r="20">
          <cell r="N20">
            <v>-3068</v>
          </cell>
          <cell r="U20">
            <v>1776</v>
          </cell>
          <cell r="AD20">
            <v>125.9</v>
          </cell>
        </row>
        <row r="21">
          <cell r="N21">
            <v>-2483.6</v>
          </cell>
          <cell r="U21">
            <v>1716</v>
          </cell>
          <cell r="AD21">
            <v>74.8</v>
          </cell>
        </row>
        <row r="22">
          <cell r="N22">
            <v>-2117.1</v>
          </cell>
          <cell r="U22">
            <v>1420</v>
          </cell>
          <cell r="AD22">
            <v>68</v>
          </cell>
        </row>
        <row r="23">
          <cell r="N23">
            <v>-2131.3000000000002</v>
          </cell>
          <cell r="U23">
            <v>1572</v>
          </cell>
          <cell r="AD23">
            <v>54.5</v>
          </cell>
        </row>
        <row r="25">
          <cell r="N25">
            <v>-3153.5</v>
          </cell>
          <cell r="U25">
            <v>3476</v>
          </cell>
          <cell r="AD25">
            <v>0</v>
          </cell>
        </row>
        <row r="26">
          <cell r="N26">
            <v>-2285.1999999999998</v>
          </cell>
          <cell r="U26">
            <v>1863</v>
          </cell>
          <cell r="AD26">
            <v>41.2</v>
          </cell>
        </row>
        <row r="27">
          <cell r="N27">
            <v>-2655</v>
          </cell>
          <cell r="U27">
            <v>2241</v>
          </cell>
          <cell r="AD27">
            <v>40.4</v>
          </cell>
        </row>
        <row r="28">
          <cell r="N28">
            <v>-2830.7</v>
          </cell>
          <cell r="U28">
            <v>2098</v>
          </cell>
          <cell r="AD28">
            <v>71.400000000000006</v>
          </cell>
        </row>
        <row r="29">
          <cell r="N29">
            <v>-3572.2</v>
          </cell>
          <cell r="U29">
            <v>4849</v>
          </cell>
          <cell r="AD29">
            <v>0</v>
          </cell>
        </row>
        <row r="30">
          <cell r="N30">
            <v>0</v>
          </cell>
          <cell r="U30">
            <v>0</v>
          </cell>
          <cell r="AD30">
            <v>0</v>
          </cell>
        </row>
        <row r="31">
          <cell r="N31">
            <v>-6158.4</v>
          </cell>
          <cell r="U31">
            <v>3139</v>
          </cell>
          <cell r="AD31">
            <v>294.3</v>
          </cell>
        </row>
        <row r="32">
          <cell r="N32">
            <v>-1417.1</v>
          </cell>
          <cell r="U32">
            <v>2176</v>
          </cell>
          <cell r="AD32">
            <v>0</v>
          </cell>
        </row>
        <row r="33">
          <cell r="N33">
            <v>-2842.5</v>
          </cell>
          <cell r="U33">
            <v>1245</v>
          </cell>
          <cell r="AD33">
            <v>155.69999999999999</v>
          </cell>
        </row>
        <row r="34">
          <cell r="N34">
            <v>-3510.8</v>
          </cell>
          <cell r="U34">
            <v>3211</v>
          </cell>
          <cell r="AD34">
            <v>29.2</v>
          </cell>
        </row>
        <row r="35">
          <cell r="N35">
            <v>-4264.7</v>
          </cell>
          <cell r="U35">
            <v>3072</v>
          </cell>
          <cell r="AD35">
            <v>116.3</v>
          </cell>
        </row>
        <row r="36">
          <cell r="N36">
            <v>-1664.8</v>
          </cell>
          <cell r="U36">
            <v>882</v>
          </cell>
          <cell r="AD36">
            <v>76.3</v>
          </cell>
        </row>
        <row r="37">
          <cell r="N37">
            <v>-4738.8999999999996</v>
          </cell>
          <cell r="U37">
            <v>4259</v>
          </cell>
          <cell r="AD37">
            <v>46.8</v>
          </cell>
        </row>
        <row r="38">
          <cell r="N38">
            <v>-4607.5</v>
          </cell>
          <cell r="U38">
            <v>3712</v>
          </cell>
          <cell r="AD38">
            <v>87.3</v>
          </cell>
        </row>
        <row r="39">
          <cell r="N39">
            <v>-3081.2</v>
          </cell>
          <cell r="U39">
            <v>2939</v>
          </cell>
          <cell r="AD39">
            <v>13.9</v>
          </cell>
        </row>
        <row r="40">
          <cell r="N40">
            <v>0</v>
          </cell>
          <cell r="U40">
            <v>1456</v>
          </cell>
          <cell r="AD40">
            <v>0</v>
          </cell>
        </row>
        <row r="41">
          <cell r="N41">
            <v>0</v>
          </cell>
          <cell r="U41">
            <v>68988</v>
          </cell>
          <cell r="AD41">
            <v>0</v>
          </cell>
        </row>
        <row r="43">
          <cell r="N43">
            <v>-3693.4</v>
          </cell>
          <cell r="U43">
            <v>41</v>
          </cell>
          <cell r="AD43">
            <v>356</v>
          </cell>
        </row>
        <row r="44">
          <cell r="N44">
            <v>-2507.6999999999998</v>
          </cell>
          <cell r="U44">
            <v>474</v>
          </cell>
          <cell r="AD44">
            <v>198.2</v>
          </cell>
        </row>
        <row r="45">
          <cell r="N45">
            <v>-3391.5</v>
          </cell>
          <cell r="U45">
            <v>0</v>
          </cell>
          <cell r="AD45">
            <v>330.6</v>
          </cell>
        </row>
        <row r="46">
          <cell r="N46">
            <v>-4032.6</v>
          </cell>
          <cell r="U46">
            <v>0</v>
          </cell>
          <cell r="AD46">
            <v>393.1</v>
          </cell>
        </row>
        <row r="47">
          <cell r="N47">
            <v>-3366.8</v>
          </cell>
          <cell r="U47">
            <v>1011</v>
          </cell>
          <cell r="AD47">
            <v>229.6</v>
          </cell>
        </row>
        <row r="48">
          <cell r="N48">
            <v>-1721.4</v>
          </cell>
          <cell r="U48">
            <v>670</v>
          </cell>
          <cell r="AD48">
            <v>102.5</v>
          </cell>
        </row>
        <row r="49">
          <cell r="N49">
            <v>-237</v>
          </cell>
          <cell r="U49">
            <v>0</v>
          </cell>
          <cell r="AD49">
            <v>23.1</v>
          </cell>
        </row>
        <row r="50">
          <cell r="N50">
            <v>-2831.1</v>
          </cell>
          <cell r="U50">
            <v>420</v>
          </cell>
          <cell r="AD50">
            <v>235</v>
          </cell>
        </row>
        <row r="51">
          <cell r="N51">
            <v>-2050.8000000000002</v>
          </cell>
          <cell r="U51">
            <v>1324</v>
          </cell>
          <cell r="AD51">
            <v>70.8</v>
          </cell>
        </row>
        <row r="52">
          <cell r="N52">
            <v>-955.3</v>
          </cell>
          <cell r="U52">
            <v>1109</v>
          </cell>
          <cell r="AD52">
            <v>0</v>
          </cell>
        </row>
        <row r="53">
          <cell r="N53">
            <v>-1526.9</v>
          </cell>
          <cell r="U53">
            <v>0</v>
          </cell>
          <cell r="AD53">
            <v>148.80000000000001</v>
          </cell>
        </row>
        <row r="54">
          <cell r="N54">
            <v>-2942.4</v>
          </cell>
          <cell r="U54">
            <v>872</v>
          </cell>
          <cell r="AD54">
            <v>201.8</v>
          </cell>
        </row>
        <row r="55">
          <cell r="N55">
            <v>0</v>
          </cell>
          <cell r="U55">
            <v>0</v>
          </cell>
          <cell r="AD55">
            <v>0</v>
          </cell>
        </row>
        <row r="56">
          <cell r="N56">
            <v>-3535.2</v>
          </cell>
          <cell r="U56">
            <v>464</v>
          </cell>
          <cell r="AD56">
            <v>299.39999999999998</v>
          </cell>
        </row>
        <row r="57">
          <cell r="N57">
            <v>-3506.5</v>
          </cell>
          <cell r="U57">
            <v>4529</v>
          </cell>
          <cell r="AD57">
            <v>0</v>
          </cell>
        </row>
        <row r="59">
          <cell r="N59">
            <v>-1392.7</v>
          </cell>
          <cell r="U59">
            <v>337</v>
          </cell>
          <cell r="AD59">
            <v>102.9</v>
          </cell>
        </row>
        <row r="60">
          <cell r="N60">
            <v>-5822.4</v>
          </cell>
          <cell r="U60">
            <v>1075</v>
          </cell>
          <cell r="AD60">
            <v>462.8</v>
          </cell>
        </row>
        <row r="61">
          <cell r="N61">
            <v>-2788.1</v>
          </cell>
          <cell r="U61">
            <v>1944</v>
          </cell>
          <cell r="AD61">
            <v>82.3</v>
          </cell>
        </row>
        <row r="62">
          <cell r="N62">
            <v>-4759.8</v>
          </cell>
          <cell r="U62">
            <v>1399</v>
          </cell>
          <cell r="AD62">
            <v>327.60000000000002</v>
          </cell>
        </row>
        <row r="63">
          <cell r="N63">
            <v>0</v>
          </cell>
          <cell r="U63">
            <v>1969</v>
          </cell>
          <cell r="AD63">
            <v>0</v>
          </cell>
        </row>
        <row r="64">
          <cell r="N64">
            <v>-3539.7</v>
          </cell>
          <cell r="U64">
            <v>3632</v>
          </cell>
          <cell r="AD64">
            <v>0</v>
          </cell>
        </row>
        <row r="65">
          <cell r="N65">
            <v>-2604.9</v>
          </cell>
          <cell r="U65">
            <v>1779</v>
          </cell>
          <cell r="AD65">
            <v>80.5</v>
          </cell>
        </row>
        <row r="66">
          <cell r="N66">
            <v>-3044.4</v>
          </cell>
          <cell r="U66">
            <v>1757</v>
          </cell>
          <cell r="AD66">
            <v>125.5</v>
          </cell>
        </row>
        <row r="67">
          <cell r="N67">
            <v>-3422.4</v>
          </cell>
          <cell r="U67">
            <v>2361</v>
          </cell>
          <cell r="AD67">
            <v>103.5</v>
          </cell>
        </row>
        <row r="68">
          <cell r="N68">
            <v>-2126.6</v>
          </cell>
          <cell r="U68">
            <v>650</v>
          </cell>
          <cell r="AD68">
            <v>143.9</v>
          </cell>
        </row>
        <row r="69">
          <cell r="N69">
            <v>-3840</v>
          </cell>
          <cell r="U69">
            <v>1569</v>
          </cell>
          <cell r="AD69">
            <v>221.4</v>
          </cell>
        </row>
        <row r="70">
          <cell r="N70">
            <v>-6120.5</v>
          </cell>
          <cell r="U70">
            <v>5445</v>
          </cell>
          <cell r="AD70">
            <v>65.8</v>
          </cell>
        </row>
        <row r="71">
          <cell r="N71">
            <v>-1594</v>
          </cell>
          <cell r="U71">
            <v>629</v>
          </cell>
          <cell r="AD71">
            <v>94.1</v>
          </cell>
        </row>
        <row r="72">
          <cell r="N72">
            <v>-2400.8000000000002</v>
          </cell>
          <cell r="U72">
            <v>2020</v>
          </cell>
          <cell r="AD72">
            <v>37.1</v>
          </cell>
        </row>
        <row r="73">
          <cell r="N73">
            <v>-2460.9</v>
          </cell>
          <cell r="U73">
            <v>3624</v>
          </cell>
          <cell r="AD73">
            <v>0</v>
          </cell>
        </row>
        <row r="74">
          <cell r="N74">
            <v>-2473.9</v>
          </cell>
          <cell r="U74">
            <v>2096</v>
          </cell>
          <cell r="AD74">
            <v>36.799999999999997</v>
          </cell>
        </row>
        <row r="75">
          <cell r="N75">
            <v>-5738.1</v>
          </cell>
          <cell r="U75">
            <v>3077</v>
          </cell>
          <cell r="AD75">
            <v>259.39999999999998</v>
          </cell>
        </row>
        <row r="77">
          <cell r="N77">
            <v>-3441.6</v>
          </cell>
          <cell r="U77">
            <v>719</v>
          </cell>
          <cell r="AD77">
            <v>265.39999999999998</v>
          </cell>
        </row>
        <row r="78">
          <cell r="N78">
            <v>-3907.8</v>
          </cell>
          <cell r="U78">
            <v>919</v>
          </cell>
          <cell r="AD78">
            <v>291.39999999999998</v>
          </cell>
        </row>
        <row r="79">
          <cell r="N79">
            <v>-1608.3</v>
          </cell>
          <cell r="U79">
            <v>1137</v>
          </cell>
          <cell r="AD79">
            <v>45.9</v>
          </cell>
        </row>
        <row r="80">
          <cell r="N80">
            <v>0</v>
          </cell>
          <cell r="U80">
            <v>0</v>
          </cell>
          <cell r="AD80">
            <v>0</v>
          </cell>
        </row>
        <row r="81">
          <cell r="N81">
            <v>-2218.8000000000002</v>
          </cell>
          <cell r="U81">
            <v>1499</v>
          </cell>
          <cell r="AD81">
            <v>70.2</v>
          </cell>
        </row>
        <row r="82">
          <cell r="N82">
            <v>-1287.7</v>
          </cell>
          <cell r="U82">
            <v>1071</v>
          </cell>
          <cell r="AD82">
            <v>21.1</v>
          </cell>
        </row>
        <row r="83">
          <cell r="N83">
            <v>-2527.8000000000002</v>
          </cell>
          <cell r="U83">
            <v>1645</v>
          </cell>
          <cell r="AD83">
            <v>86.1</v>
          </cell>
        </row>
        <row r="84">
          <cell r="N84">
            <v>-3710.9</v>
          </cell>
          <cell r="U84">
            <v>0</v>
          </cell>
          <cell r="AD84">
            <v>361.7</v>
          </cell>
        </row>
        <row r="85">
          <cell r="N85">
            <v>-2728.2</v>
          </cell>
          <cell r="U85">
            <v>1502</v>
          </cell>
          <cell r="AD85">
            <v>119.5</v>
          </cell>
        </row>
        <row r="86">
          <cell r="N86">
            <v>-638</v>
          </cell>
          <cell r="U86">
            <v>1712</v>
          </cell>
          <cell r="AD86">
            <v>0</v>
          </cell>
        </row>
        <row r="87">
          <cell r="N87">
            <v>-1698.5</v>
          </cell>
          <cell r="U87">
            <v>1594</v>
          </cell>
          <cell r="AD87">
            <v>10.199999999999999</v>
          </cell>
        </row>
        <row r="88">
          <cell r="N88">
            <v>-1072.7</v>
          </cell>
          <cell r="U88">
            <v>0</v>
          </cell>
          <cell r="AD88">
            <v>104.6</v>
          </cell>
        </row>
        <row r="89">
          <cell r="N89">
            <v>-3313.4</v>
          </cell>
          <cell r="U89">
            <v>1529</v>
          </cell>
          <cell r="AD89">
            <v>173.9</v>
          </cell>
        </row>
        <row r="90">
          <cell r="N90">
            <v>-23164.1</v>
          </cell>
          <cell r="U90">
            <v>1397</v>
          </cell>
          <cell r="AD90">
            <v>2121.9</v>
          </cell>
        </row>
        <row r="91">
          <cell r="N91">
            <v>-2246</v>
          </cell>
          <cell r="U91">
            <v>1770</v>
          </cell>
          <cell r="AD91">
            <v>46.4</v>
          </cell>
        </row>
        <row r="92">
          <cell r="N92">
            <v>-1138.0999999999999</v>
          </cell>
          <cell r="U92">
            <v>2671</v>
          </cell>
          <cell r="AD92">
            <v>0</v>
          </cell>
        </row>
        <row r="93">
          <cell r="N93">
            <v>-3839.6</v>
          </cell>
          <cell r="U93">
            <v>3510</v>
          </cell>
          <cell r="AD93">
            <v>32.1</v>
          </cell>
        </row>
        <row r="95">
          <cell r="N95">
            <v>-2559.6999999999998</v>
          </cell>
          <cell r="U95">
            <v>2055</v>
          </cell>
          <cell r="AD95">
            <v>49.2</v>
          </cell>
        </row>
        <row r="96">
          <cell r="N96">
            <v>-3424.7</v>
          </cell>
          <cell r="U96">
            <v>1754</v>
          </cell>
          <cell r="AD96">
            <v>162.9</v>
          </cell>
        </row>
        <row r="97">
          <cell r="N97">
            <v>-2512.5</v>
          </cell>
          <cell r="U97">
            <v>1683</v>
          </cell>
          <cell r="AD97">
            <v>80.900000000000006</v>
          </cell>
        </row>
        <row r="98">
          <cell r="N98">
            <v>-3095.5</v>
          </cell>
          <cell r="U98">
            <v>2245</v>
          </cell>
          <cell r="AD98">
            <v>82.9</v>
          </cell>
        </row>
        <row r="99">
          <cell r="N99">
            <v>-2616.1999999999998</v>
          </cell>
          <cell r="U99">
            <v>2067</v>
          </cell>
          <cell r="AD99">
            <v>53.5</v>
          </cell>
        </row>
        <row r="100">
          <cell r="N100">
            <v>-3619.1</v>
          </cell>
          <cell r="U100">
            <v>0</v>
          </cell>
          <cell r="AD100">
            <v>352.8</v>
          </cell>
        </row>
        <row r="101">
          <cell r="N101">
            <v>-3434.8</v>
          </cell>
          <cell r="U101">
            <v>4530</v>
          </cell>
          <cell r="AD101">
            <v>0</v>
          </cell>
        </row>
        <row r="102">
          <cell r="N102">
            <v>-3173</v>
          </cell>
          <cell r="U102">
            <v>1879</v>
          </cell>
          <cell r="AD102">
            <v>126.1</v>
          </cell>
        </row>
        <row r="103">
          <cell r="N103">
            <v>-3952.2</v>
          </cell>
          <cell r="U103">
            <v>0</v>
          </cell>
          <cell r="AD103">
            <v>385.3</v>
          </cell>
        </row>
        <row r="104">
          <cell r="N104">
            <v>-2083.4</v>
          </cell>
          <cell r="U104">
            <v>1436</v>
          </cell>
          <cell r="AD104">
            <v>63.1</v>
          </cell>
        </row>
        <row r="105">
          <cell r="N105">
            <v>-1726.7</v>
          </cell>
          <cell r="U105">
            <v>1167</v>
          </cell>
          <cell r="AD105">
            <v>54.6</v>
          </cell>
        </row>
        <row r="106">
          <cell r="N106">
            <v>-2738.8</v>
          </cell>
          <cell r="U106">
            <v>1331</v>
          </cell>
          <cell r="AD106">
            <v>137.19999999999999</v>
          </cell>
        </row>
        <row r="107">
          <cell r="N107">
            <v>-2576.6</v>
          </cell>
          <cell r="U107">
            <v>2435</v>
          </cell>
          <cell r="AD107">
            <v>13.8</v>
          </cell>
        </row>
        <row r="108">
          <cell r="N108">
            <v>-1585.5</v>
          </cell>
          <cell r="U108">
            <v>687</v>
          </cell>
          <cell r="AD108">
            <v>87.6</v>
          </cell>
        </row>
        <row r="110">
          <cell r="N110">
            <v>-1286.0999999999999</v>
          </cell>
          <cell r="U110">
            <v>872</v>
          </cell>
          <cell r="AD110">
            <v>40.4</v>
          </cell>
        </row>
        <row r="111">
          <cell r="N111">
            <v>-4339.2</v>
          </cell>
          <cell r="U111">
            <v>2658</v>
          </cell>
          <cell r="AD111">
            <v>163.9</v>
          </cell>
        </row>
        <row r="112">
          <cell r="N112">
            <v>0</v>
          </cell>
          <cell r="U112">
            <v>0</v>
          </cell>
          <cell r="AD112">
            <v>0</v>
          </cell>
        </row>
        <row r="113">
          <cell r="N113">
            <v>-1567.1</v>
          </cell>
          <cell r="U113">
            <v>1529</v>
          </cell>
          <cell r="AD113">
            <v>3.7</v>
          </cell>
        </row>
        <row r="114">
          <cell r="N114">
            <v>-2932.6</v>
          </cell>
          <cell r="U114">
            <v>2033</v>
          </cell>
          <cell r="AD114">
            <v>87.7</v>
          </cell>
        </row>
        <row r="115">
          <cell r="N115">
            <v>0</v>
          </cell>
          <cell r="U115">
            <v>5</v>
          </cell>
          <cell r="AD115">
            <v>0</v>
          </cell>
        </row>
        <row r="116">
          <cell r="N116">
            <v>-3153.3</v>
          </cell>
          <cell r="U116">
            <v>4107</v>
          </cell>
          <cell r="AD116">
            <v>0</v>
          </cell>
        </row>
        <row r="117">
          <cell r="N117">
            <v>-2853.2</v>
          </cell>
          <cell r="U117">
            <v>1818</v>
          </cell>
          <cell r="AD117">
            <v>100.9</v>
          </cell>
        </row>
        <row r="118">
          <cell r="N118">
            <v>-5174.5</v>
          </cell>
          <cell r="U118">
            <v>4648</v>
          </cell>
          <cell r="AD118">
            <v>51.3</v>
          </cell>
        </row>
        <row r="119">
          <cell r="N119">
            <v>-1436.8</v>
          </cell>
          <cell r="U119">
            <v>1716</v>
          </cell>
          <cell r="AD119">
            <v>0</v>
          </cell>
        </row>
        <row r="120">
          <cell r="N120">
            <v>0</v>
          </cell>
          <cell r="U120">
            <v>799</v>
          </cell>
          <cell r="AD120">
            <v>0</v>
          </cell>
        </row>
        <row r="121">
          <cell r="N121">
            <v>0</v>
          </cell>
          <cell r="U121">
            <v>2522</v>
          </cell>
          <cell r="AD121">
            <v>0</v>
          </cell>
        </row>
        <row r="122">
          <cell r="N122">
            <v>-1057.0999999999999</v>
          </cell>
          <cell r="U122">
            <v>2815</v>
          </cell>
          <cell r="AD122">
            <v>0</v>
          </cell>
        </row>
        <row r="123">
          <cell r="N123">
            <v>-4223.3999999999996</v>
          </cell>
          <cell r="U123">
            <v>1896</v>
          </cell>
          <cell r="AD123">
            <v>226.9</v>
          </cell>
        </row>
        <row r="124">
          <cell r="N124">
            <v>-2660.5</v>
          </cell>
          <cell r="U124">
            <v>2781</v>
          </cell>
          <cell r="AD124">
            <v>0</v>
          </cell>
        </row>
        <row r="126">
          <cell r="N126">
            <v>0</v>
          </cell>
          <cell r="U126">
            <v>2</v>
          </cell>
          <cell r="AD126">
            <v>0</v>
          </cell>
        </row>
        <row r="127">
          <cell r="N127">
            <v>-2168.3000000000002</v>
          </cell>
          <cell r="U127">
            <v>1767</v>
          </cell>
          <cell r="AD127">
            <v>39.1</v>
          </cell>
        </row>
        <row r="128">
          <cell r="N128">
            <v>-5026.2</v>
          </cell>
          <cell r="U128">
            <v>4861</v>
          </cell>
          <cell r="AD128">
            <v>16.100000000000001</v>
          </cell>
        </row>
        <row r="129">
          <cell r="N129">
            <v>-2222.9</v>
          </cell>
          <cell r="U129">
            <v>937</v>
          </cell>
          <cell r="AD129">
            <v>125.4</v>
          </cell>
        </row>
        <row r="130">
          <cell r="N130">
            <v>-4017.7</v>
          </cell>
          <cell r="U130">
            <v>2389</v>
          </cell>
          <cell r="AD130">
            <v>158.80000000000001</v>
          </cell>
        </row>
        <row r="131">
          <cell r="N131">
            <v>-9813.5</v>
          </cell>
          <cell r="U131">
            <v>7043</v>
          </cell>
          <cell r="AD131">
            <v>270.10000000000002</v>
          </cell>
        </row>
        <row r="132">
          <cell r="N132">
            <v>-2269.3000000000002</v>
          </cell>
          <cell r="U132">
            <v>484</v>
          </cell>
          <cell r="AD132">
            <v>174</v>
          </cell>
        </row>
        <row r="133">
          <cell r="N133">
            <v>-852.8</v>
          </cell>
          <cell r="U133">
            <v>0</v>
          </cell>
          <cell r="AD133">
            <v>83.1</v>
          </cell>
        </row>
        <row r="134">
          <cell r="N134">
            <v>-2443.6</v>
          </cell>
          <cell r="U134">
            <v>2016</v>
          </cell>
          <cell r="AD134">
            <v>41.7</v>
          </cell>
        </row>
        <row r="135">
          <cell r="N135">
            <v>-3130.1</v>
          </cell>
          <cell r="U135">
            <v>2921</v>
          </cell>
          <cell r="AD135">
            <v>20.399999999999999</v>
          </cell>
        </row>
        <row r="136">
          <cell r="N136">
            <v>-2496.6</v>
          </cell>
          <cell r="U136">
            <v>308</v>
          </cell>
          <cell r="AD136">
            <v>213.3</v>
          </cell>
        </row>
        <row r="137">
          <cell r="N137">
            <v>-3846.4</v>
          </cell>
          <cell r="U137">
            <v>660</v>
          </cell>
          <cell r="AD137">
            <v>310.60000000000002</v>
          </cell>
        </row>
        <row r="138">
          <cell r="N138">
            <v>-3732.3</v>
          </cell>
          <cell r="U138">
            <v>3400</v>
          </cell>
          <cell r="AD138">
            <v>32.4</v>
          </cell>
        </row>
        <row r="139">
          <cell r="N139">
            <v>-1134.7</v>
          </cell>
          <cell r="U139">
            <v>2092</v>
          </cell>
          <cell r="AD139">
            <v>0</v>
          </cell>
        </row>
        <row r="140">
          <cell r="N140">
            <v>-865.6</v>
          </cell>
          <cell r="U140">
            <v>493</v>
          </cell>
          <cell r="AD140">
            <v>36.299999999999997</v>
          </cell>
        </row>
        <row r="141">
          <cell r="N141">
            <v>-3545.3</v>
          </cell>
          <cell r="U141">
            <v>2155</v>
          </cell>
          <cell r="AD141">
            <v>135.5</v>
          </cell>
        </row>
        <row r="142">
          <cell r="N142">
            <v>-1628.6</v>
          </cell>
          <cell r="U142">
            <v>1697</v>
          </cell>
          <cell r="AD142">
            <v>0</v>
          </cell>
        </row>
        <row r="143">
          <cell r="N143">
            <v>0</v>
          </cell>
          <cell r="U143">
            <v>10719</v>
          </cell>
          <cell r="AD143">
            <v>0</v>
          </cell>
        </row>
        <row r="145">
          <cell r="N145">
            <v>-4107.7</v>
          </cell>
          <cell r="U145">
            <v>1847</v>
          </cell>
          <cell r="AD145">
            <v>220.4</v>
          </cell>
        </row>
        <row r="146">
          <cell r="N146">
            <v>-4078</v>
          </cell>
          <cell r="U146">
            <v>1701</v>
          </cell>
          <cell r="AD146">
            <v>231.7</v>
          </cell>
        </row>
        <row r="147">
          <cell r="N147">
            <v>-3805.6</v>
          </cell>
          <cell r="U147">
            <v>670</v>
          </cell>
          <cell r="AD147">
            <v>305.7</v>
          </cell>
        </row>
        <row r="148">
          <cell r="N148">
            <v>-2738.2</v>
          </cell>
          <cell r="U148">
            <v>462</v>
          </cell>
          <cell r="AD148">
            <v>221.9</v>
          </cell>
        </row>
        <row r="149">
          <cell r="N149">
            <v>-1704.4</v>
          </cell>
          <cell r="U149">
            <v>704</v>
          </cell>
          <cell r="AD149">
            <v>97.5</v>
          </cell>
        </row>
        <row r="150">
          <cell r="N150">
            <v>-2962.7</v>
          </cell>
          <cell r="U150">
            <v>601</v>
          </cell>
          <cell r="AD150">
            <v>230.2</v>
          </cell>
        </row>
        <row r="151">
          <cell r="N151">
            <v>-2651</v>
          </cell>
          <cell r="U151">
            <v>773</v>
          </cell>
          <cell r="AD151">
            <v>183.1</v>
          </cell>
        </row>
        <row r="152">
          <cell r="N152">
            <v>-3483.1</v>
          </cell>
          <cell r="U152">
            <v>0</v>
          </cell>
          <cell r="AD152">
            <v>339.5</v>
          </cell>
        </row>
        <row r="153">
          <cell r="N153">
            <v>-2217</v>
          </cell>
          <cell r="U153">
            <v>981</v>
          </cell>
          <cell r="AD153">
            <v>120.5</v>
          </cell>
        </row>
        <row r="154">
          <cell r="N154">
            <v>-2863.3</v>
          </cell>
          <cell r="U154">
            <v>1458</v>
          </cell>
          <cell r="AD154">
            <v>137</v>
          </cell>
        </row>
        <row r="155">
          <cell r="N155">
            <v>-1913</v>
          </cell>
          <cell r="U155">
            <v>1498</v>
          </cell>
          <cell r="AD155">
            <v>40.5</v>
          </cell>
        </row>
        <row r="156">
          <cell r="N156">
            <v>-2196.8000000000002</v>
          </cell>
          <cell r="U156">
            <v>905</v>
          </cell>
          <cell r="AD156">
            <v>125.9</v>
          </cell>
        </row>
        <row r="157">
          <cell r="N157">
            <v>-3149.1</v>
          </cell>
          <cell r="U157">
            <v>3448</v>
          </cell>
          <cell r="AD157">
            <v>0</v>
          </cell>
        </row>
        <row r="159">
          <cell r="N159">
            <v>-1786.8</v>
          </cell>
          <cell r="U159">
            <v>877</v>
          </cell>
          <cell r="AD159">
            <v>88.7</v>
          </cell>
        </row>
        <row r="160">
          <cell r="N160">
            <v>-2811.8</v>
          </cell>
          <cell r="U160">
            <v>573</v>
          </cell>
          <cell r="AD160">
            <v>218.2</v>
          </cell>
        </row>
        <row r="161">
          <cell r="N161">
            <v>-395.9</v>
          </cell>
          <cell r="U161">
            <v>0</v>
          </cell>
          <cell r="AD161">
            <v>38.6</v>
          </cell>
        </row>
        <row r="162">
          <cell r="N162">
            <v>-2628.4</v>
          </cell>
          <cell r="U162">
            <v>0</v>
          </cell>
          <cell r="AD162">
            <v>256.2</v>
          </cell>
        </row>
        <row r="163">
          <cell r="N163">
            <v>-1671.7</v>
          </cell>
          <cell r="U163">
            <v>0</v>
          </cell>
          <cell r="AD163">
            <v>163</v>
          </cell>
        </row>
        <row r="164">
          <cell r="N164">
            <v>-4157</v>
          </cell>
          <cell r="U164">
            <v>0</v>
          </cell>
          <cell r="AD164">
            <v>405.2</v>
          </cell>
        </row>
        <row r="165">
          <cell r="N165">
            <v>-1989.1</v>
          </cell>
          <cell r="U165">
            <v>955</v>
          </cell>
          <cell r="AD165">
            <v>100.8</v>
          </cell>
        </row>
        <row r="166">
          <cell r="N166">
            <v>-3154</v>
          </cell>
          <cell r="U166">
            <v>203</v>
          </cell>
          <cell r="AD166">
            <v>287.7</v>
          </cell>
        </row>
        <row r="168">
          <cell r="N168">
            <v>-4311.8</v>
          </cell>
          <cell r="U168">
            <v>3976</v>
          </cell>
          <cell r="AD168">
            <v>32.700000000000003</v>
          </cell>
        </row>
        <row r="169">
          <cell r="N169">
            <v>-3192.4</v>
          </cell>
          <cell r="U169">
            <v>0</v>
          </cell>
          <cell r="AD169">
            <v>311.2</v>
          </cell>
        </row>
        <row r="170">
          <cell r="N170">
            <v>-902.9</v>
          </cell>
          <cell r="U170">
            <v>0</v>
          </cell>
          <cell r="AD170">
            <v>88</v>
          </cell>
        </row>
        <row r="171">
          <cell r="N171">
            <v>-2764.9</v>
          </cell>
          <cell r="U171">
            <v>1260</v>
          </cell>
          <cell r="AD171">
            <v>146.69999999999999</v>
          </cell>
        </row>
        <row r="172">
          <cell r="N172">
            <v>-1598.1</v>
          </cell>
          <cell r="U172">
            <v>993</v>
          </cell>
          <cell r="AD172">
            <v>59</v>
          </cell>
        </row>
        <row r="173">
          <cell r="N173">
            <v>-2429.1999999999998</v>
          </cell>
          <cell r="U173">
            <v>1238</v>
          </cell>
          <cell r="AD173">
            <v>116.1</v>
          </cell>
        </row>
        <row r="174">
          <cell r="N174">
            <v>-3178.4</v>
          </cell>
          <cell r="U174">
            <v>0</v>
          </cell>
          <cell r="AD174">
            <v>309.8</v>
          </cell>
        </row>
        <row r="175">
          <cell r="N175">
            <v>-1740.8</v>
          </cell>
          <cell r="U175">
            <v>0</v>
          </cell>
          <cell r="AD175">
            <v>169.7</v>
          </cell>
        </row>
        <row r="176">
          <cell r="N176">
            <v>-2069.6</v>
          </cell>
          <cell r="U176">
            <v>1351</v>
          </cell>
          <cell r="AD176">
            <v>70</v>
          </cell>
        </row>
        <row r="177">
          <cell r="N177">
            <v>0</v>
          </cell>
          <cell r="U177">
            <v>933</v>
          </cell>
          <cell r="AD177">
            <v>0</v>
          </cell>
        </row>
        <row r="178">
          <cell r="N178">
            <v>-1630.8</v>
          </cell>
          <cell r="U178">
            <v>3388</v>
          </cell>
          <cell r="AD178">
            <v>0</v>
          </cell>
        </row>
        <row r="179">
          <cell r="N179">
            <v>-2431.5</v>
          </cell>
          <cell r="U179">
            <v>1922</v>
          </cell>
          <cell r="AD179">
            <v>49.7</v>
          </cell>
        </row>
        <row r="180">
          <cell r="N180">
            <v>-914.4</v>
          </cell>
          <cell r="U180">
            <v>1886</v>
          </cell>
          <cell r="AD180">
            <v>0</v>
          </cell>
        </row>
        <row r="181">
          <cell r="N181">
            <v>-2808.6</v>
          </cell>
          <cell r="U181">
            <v>1706</v>
          </cell>
          <cell r="AD181">
            <v>107.5</v>
          </cell>
        </row>
        <row r="182">
          <cell r="N182">
            <v>-3508.7</v>
          </cell>
          <cell r="U182">
            <v>1839</v>
          </cell>
          <cell r="AD182">
            <v>162.80000000000001</v>
          </cell>
        </row>
        <row r="183">
          <cell r="N183">
            <v>0</v>
          </cell>
          <cell r="U183">
            <v>0</v>
          </cell>
          <cell r="AD183">
            <v>0</v>
          </cell>
        </row>
        <row r="185">
          <cell r="N185">
            <v>-2018</v>
          </cell>
          <cell r="U185">
            <v>1169</v>
          </cell>
          <cell r="AD185">
            <v>82.8</v>
          </cell>
        </row>
        <row r="186">
          <cell r="N186">
            <v>-1838.8</v>
          </cell>
          <cell r="U186">
            <v>0</v>
          </cell>
          <cell r="AD186">
            <v>179.2</v>
          </cell>
        </row>
        <row r="187">
          <cell r="N187">
            <v>-1998.5</v>
          </cell>
          <cell r="U187">
            <v>0</v>
          </cell>
          <cell r="AD187">
            <v>194.8</v>
          </cell>
        </row>
        <row r="188">
          <cell r="N188">
            <v>-3224.7</v>
          </cell>
          <cell r="U188">
            <v>3409</v>
          </cell>
          <cell r="AD188">
            <v>0</v>
          </cell>
        </row>
        <row r="189">
          <cell r="N189">
            <v>-1554.3</v>
          </cell>
          <cell r="U189">
            <v>0</v>
          </cell>
          <cell r="AD189">
            <v>151.5</v>
          </cell>
        </row>
        <row r="190">
          <cell r="N190">
            <v>-1352.2</v>
          </cell>
          <cell r="U190">
            <v>0</v>
          </cell>
          <cell r="AD190">
            <v>131.80000000000001</v>
          </cell>
        </row>
        <row r="191">
          <cell r="N191">
            <v>-2421</v>
          </cell>
          <cell r="U191">
            <v>1330</v>
          </cell>
          <cell r="AD191">
            <v>106.4</v>
          </cell>
        </row>
        <row r="192">
          <cell r="N192">
            <v>-1158.5999999999999</v>
          </cell>
          <cell r="U192">
            <v>76</v>
          </cell>
          <cell r="AD192">
            <v>105.5</v>
          </cell>
        </row>
        <row r="193">
          <cell r="N193">
            <v>-1614.1</v>
          </cell>
          <cell r="U193">
            <v>128</v>
          </cell>
          <cell r="AD193">
            <v>144.9</v>
          </cell>
        </row>
        <row r="194">
          <cell r="N194">
            <v>-2949.8</v>
          </cell>
          <cell r="U194">
            <v>1532</v>
          </cell>
          <cell r="AD194">
            <v>138.19999999999999</v>
          </cell>
        </row>
        <row r="196">
          <cell r="N196">
            <v>0</v>
          </cell>
          <cell r="U196">
            <v>0</v>
          </cell>
          <cell r="AD196">
            <v>0</v>
          </cell>
        </row>
        <row r="197">
          <cell r="N197">
            <v>0</v>
          </cell>
          <cell r="U197">
            <v>0</v>
          </cell>
          <cell r="AD197">
            <v>0</v>
          </cell>
        </row>
        <row r="198">
          <cell r="N198">
            <v>-1820.3</v>
          </cell>
          <cell r="U198">
            <v>1110</v>
          </cell>
          <cell r="AD198">
            <v>69.2</v>
          </cell>
        </row>
        <row r="199">
          <cell r="N199">
            <v>0</v>
          </cell>
          <cell r="U199">
            <v>0</v>
          </cell>
          <cell r="AD199">
            <v>0</v>
          </cell>
        </row>
        <row r="200">
          <cell r="N200">
            <v>-556.70000000000005</v>
          </cell>
          <cell r="U200">
            <v>680</v>
          </cell>
          <cell r="AD200">
            <v>0</v>
          </cell>
        </row>
        <row r="201">
          <cell r="N201">
            <v>-602.9</v>
          </cell>
          <cell r="U201">
            <v>1677</v>
          </cell>
          <cell r="AD201">
            <v>0</v>
          </cell>
        </row>
        <row r="202">
          <cell r="N202">
            <v>-2209.3000000000002</v>
          </cell>
          <cell r="U202">
            <v>1479</v>
          </cell>
          <cell r="AD202">
            <v>71.2</v>
          </cell>
        </row>
        <row r="203">
          <cell r="N203">
            <v>0</v>
          </cell>
          <cell r="U203">
            <v>0</v>
          </cell>
          <cell r="AD203">
            <v>0</v>
          </cell>
        </row>
        <row r="204">
          <cell r="N204">
            <v>0</v>
          </cell>
          <cell r="U204">
            <v>0</v>
          </cell>
          <cell r="AD204">
            <v>0</v>
          </cell>
        </row>
        <row r="205">
          <cell r="N205">
            <v>0</v>
          </cell>
          <cell r="U205">
            <v>0</v>
          </cell>
          <cell r="AD205">
            <v>0</v>
          </cell>
        </row>
        <row r="206">
          <cell r="N206">
            <v>0</v>
          </cell>
          <cell r="U206">
            <v>0</v>
          </cell>
          <cell r="AD206">
            <v>0</v>
          </cell>
        </row>
        <row r="207">
          <cell r="N207">
            <v>0</v>
          </cell>
          <cell r="U207">
            <v>268</v>
          </cell>
          <cell r="AD207">
            <v>0</v>
          </cell>
        </row>
        <row r="208">
          <cell r="N208">
            <v>-4735</v>
          </cell>
          <cell r="U208">
            <v>4512</v>
          </cell>
          <cell r="AD208">
            <v>21.7</v>
          </cell>
        </row>
        <row r="209">
          <cell r="N209">
            <v>0</v>
          </cell>
          <cell r="U209">
            <v>1401</v>
          </cell>
          <cell r="AD209">
            <v>0</v>
          </cell>
        </row>
        <row r="210">
          <cell r="N210">
            <v>0</v>
          </cell>
          <cell r="U210">
            <v>0</v>
          </cell>
          <cell r="AD210">
            <v>0</v>
          </cell>
        </row>
        <row r="211">
          <cell r="N211">
            <v>-1197.5</v>
          </cell>
          <cell r="U211">
            <v>820</v>
          </cell>
          <cell r="AD211">
            <v>36.799999999999997</v>
          </cell>
        </row>
        <row r="212">
          <cell r="N212">
            <v>0</v>
          </cell>
          <cell r="U212">
            <v>0</v>
          </cell>
          <cell r="AD212">
            <v>0</v>
          </cell>
        </row>
        <row r="213">
          <cell r="N213">
            <v>-973.4</v>
          </cell>
          <cell r="U213">
            <v>0</v>
          </cell>
          <cell r="AD213">
            <v>94.9</v>
          </cell>
        </row>
        <row r="214">
          <cell r="N214">
            <v>0</v>
          </cell>
          <cell r="U214">
            <v>0</v>
          </cell>
          <cell r="AD214">
            <v>0</v>
          </cell>
        </row>
        <row r="215">
          <cell r="N215">
            <v>-1078.0999999999999</v>
          </cell>
          <cell r="U215">
            <v>818</v>
          </cell>
          <cell r="AD215">
            <v>25.4</v>
          </cell>
        </row>
        <row r="216">
          <cell r="N216">
            <v>0</v>
          </cell>
          <cell r="U216">
            <v>0</v>
          </cell>
          <cell r="AD216">
            <v>0</v>
          </cell>
        </row>
        <row r="218">
          <cell r="N218">
            <v>-220.2</v>
          </cell>
          <cell r="U218">
            <v>213</v>
          </cell>
          <cell r="AD218">
            <v>0.7</v>
          </cell>
        </row>
        <row r="219">
          <cell r="N219">
            <v>-2179.6</v>
          </cell>
          <cell r="U219">
            <v>1246</v>
          </cell>
          <cell r="AD219">
            <v>91</v>
          </cell>
        </row>
        <row r="220">
          <cell r="N220">
            <v>-1240.4000000000001</v>
          </cell>
          <cell r="U220">
            <v>916</v>
          </cell>
          <cell r="AD220">
            <v>31.6</v>
          </cell>
        </row>
        <row r="221">
          <cell r="N221">
            <v>-2343.1999999999998</v>
          </cell>
          <cell r="U221">
            <v>1873</v>
          </cell>
          <cell r="AD221">
            <v>45.8</v>
          </cell>
        </row>
        <row r="222">
          <cell r="N222">
            <v>0</v>
          </cell>
          <cell r="U222">
            <v>543</v>
          </cell>
          <cell r="AD222">
            <v>0</v>
          </cell>
        </row>
        <row r="223">
          <cell r="N223">
            <v>-2800.9</v>
          </cell>
          <cell r="U223">
            <v>0</v>
          </cell>
          <cell r="AD223">
            <v>273</v>
          </cell>
        </row>
        <row r="224">
          <cell r="N224">
            <v>0</v>
          </cell>
          <cell r="U224">
            <v>1094</v>
          </cell>
          <cell r="AD224">
            <v>0</v>
          </cell>
        </row>
        <row r="225">
          <cell r="N225">
            <v>-908.7</v>
          </cell>
          <cell r="U225">
            <v>513</v>
          </cell>
          <cell r="AD225">
            <v>38.6</v>
          </cell>
        </row>
        <row r="226">
          <cell r="N226">
            <v>-3364.4</v>
          </cell>
          <cell r="U226">
            <v>2041</v>
          </cell>
          <cell r="AD226">
            <v>129</v>
          </cell>
        </row>
        <row r="227">
          <cell r="N227">
            <v>-2923</v>
          </cell>
          <cell r="U227">
            <v>753</v>
          </cell>
          <cell r="AD227">
            <v>211.5</v>
          </cell>
        </row>
        <row r="228">
          <cell r="N228">
            <v>-1689.4</v>
          </cell>
          <cell r="U228">
            <v>969</v>
          </cell>
          <cell r="AD228">
            <v>70.2</v>
          </cell>
        </row>
        <row r="229">
          <cell r="N229">
            <v>-2106.5</v>
          </cell>
          <cell r="U229">
            <v>1071</v>
          </cell>
          <cell r="AD229">
            <v>100.9</v>
          </cell>
        </row>
        <row r="230">
          <cell r="N230">
            <v>-3007.7</v>
          </cell>
          <cell r="U230">
            <v>1512</v>
          </cell>
          <cell r="AD230">
            <v>145.80000000000001</v>
          </cell>
        </row>
        <row r="231">
          <cell r="N231">
            <v>0</v>
          </cell>
          <cell r="U231">
            <v>0</v>
          </cell>
          <cell r="AD231">
            <v>0</v>
          </cell>
        </row>
        <row r="232">
          <cell r="N232">
            <v>-3640.9</v>
          </cell>
          <cell r="U232">
            <v>1645</v>
          </cell>
          <cell r="AD232">
            <v>194.6</v>
          </cell>
        </row>
        <row r="233">
          <cell r="N233">
            <v>-2007.8</v>
          </cell>
          <cell r="U233">
            <v>0</v>
          </cell>
          <cell r="AD233">
            <v>195.7</v>
          </cell>
        </row>
        <row r="234">
          <cell r="N234">
            <v>-2122.6999999999998</v>
          </cell>
          <cell r="U234">
            <v>1559</v>
          </cell>
          <cell r="AD234">
            <v>54.9</v>
          </cell>
        </row>
        <row r="235">
          <cell r="N235">
            <v>-3067.9</v>
          </cell>
          <cell r="U235">
            <v>603</v>
          </cell>
          <cell r="AD235">
            <v>240.3</v>
          </cell>
        </row>
        <row r="237">
          <cell r="N237">
            <v>-1812.5</v>
          </cell>
          <cell r="U237">
            <v>1664</v>
          </cell>
          <cell r="AD237">
            <v>14.5</v>
          </cell>
        </row>
        <row r="238">
          <cell r="N238">
            <v>-2748.8</v>
          </cell>
          <cell r="U238">
            <v>1647</v>
          </cell>
          <cell r="AD238">
            <v>107.4</v>
          </cell>
        </row>
        <row r="239">
          <cell r="N239">
            <v>-1455.6</v>
          </cell>
          <cell r="U239">
            <v>1828</v>
          </cell>
          <cell r="AD239">
            <v>0</v>
          </cell>
        </row>
        <row r="240">
          <cell r="N240">
            <v>-810.9</v>
          </cell>
          <cell r="U240">
            <v>1380</v>
          </cell>
          <cell r="AD240">
            <v>0</v>
          </cell>
        </row>
        <row r="241">
          <cell r="N241">
            <v>-1913.6</v>
          </cell>
          <cell r="U241">
            <v>2020</v>
          </cell>
          <cell r="AD241">
            <v>0</v>
          </cell>
        </row>
        <row r="242">
          <cell r="N242">
            <v>-1005.8</v>
          </cell>
          <cell r="U242">
            <v>392</v>
          </cell>
          <cell r="AD242">
            <v>59.8</v>
          </cell>
        </row>
        <row r="243">
          <cell r="N243">
            <v>-1684.1</v>
          </cell>
          <cell r="U243">
            <v>1529</v>
          </cell>
          <cell r="AD243">
            <v>15.1</v>
          </cell>
        </row>
        <row r="244">
          <cell r="N244">
            <v>-3225.4</v>
          </cell>
          <cell r="U244">
            <v>2025</v>
          </cell>
          <cell r="AD244">
            <v>117</v>
          </cell>
        </row>
        <row r="245">
          <cell r="N245">
            <v>-1813.2</v>
          </cell>
          <cell r="U245">
            <v>1557</v>
          </cell>
          <cell r="AD245">
            <v>25</v>
          </cell>
        </row>
        <row r="246">
          <cell r="N246">
            <v>-1361.8</v>
          </cell>
          <cell r="U246">
            <v>899</v>
          </cell>
          <cell r="AD246">
            <v>45.1</v>
          </cell>
        </row>
        <row r="247">
          <cell r="N247">
            <v>0</v>
          </cell>
          <cell r="U247">
            <v>2679</v>
          </cell>
          <cell r="AD247">
            <v>0</v>
          </cell>
        </row>
        <row r="248">
          <cell r="N248">
            <v>0</v>
          </cell>
          <cell r="U248">
            <v>0</v>
          </cell>
          <cell r="AD248">
            <v>0</v>
          </cell>
        </row>
        <row r="249">
          <cell r="N249">
            <v>-2602.6999999999998</v>
          </cell>
          <cell r="U249">
            <v>2661</v>
          </cell>
          <cell r="AD249">
            <v>0</v>
          </cell>
        </row>
        <row r="250">
          <cell r="N250">
            <v>-1915.8</v>
          </cell>
          <cell r="U250">
            <v>3122</v>
          </cell>
          <cell r="AD250">
            <v>0</v>
          </cell>
        </row>
        <row r="251">
          <cell r="N251">
            <v>-1992.5</v>
          </cell>
          <cell r="U251">
            <v>1988</v>
          </cell>
          <cell r="AD251">
            <v>0.4</v>
          </cell>
        </row>
        <row r="253">
          <cell r="N253">
            <v>-2584.6999999999998</v>
          </cell>
          <cell r="U253">
            <v>2143</v>
          </cell>
          <cell r="AD253">
            <v>43.1</v>
          </cell>
        </row>
        <row r="254">
          <cell r="N254">
            <v>-3015.8</v>
          </cell>
          <cell r="U254">
            <v>2153</v>
          </cell>
          <cell r="AD254">
            <v>84.1</v>
          </cell>
        </row>
        <row r="255">
          <cell r="N255">
            <v>-2041</v>
          </cell>
          <cell r="U255">
            <v>1980</v>
          </cell>
          <cell r="AD255">
            <v>5.9</v>
          </cell>
        </row>
        <row r="256">
          <cell r="N256">
            <v>-3644.3</v>
          </cell>
          <cell r="U256">
            <v>2398</v>
          </cell>
          <cell r="AD256">
            <v>121.5</v>
          </cell>
        </row>
        <row r="257">
          <cell r="N257">
            <v>-1293.7</v>
          </cell>
          <cell r="U257">
            <v>1351</v>
          </cell>
          <cell r="AD257">
            <v>0</v>
          </cell>
        </row>
        <row r="258">
          <cell r="N258">
            <v>-4013.7</v>
          </cell>
          <cell r="U258">
            <v>5333</v>
          </cell>
          <cell r="AD258">
            <v>0</v>
          </cell>
        </row>
        <row r="259">
          <cell r="N259">
            <v>-2178.8000000000002</v>
          </cell>
          <cell r="U259">
            <v>1896</v>
          </cell>
          <cell r="AD259">
            <v>27.6</v>
          </cell>
        </row>
        <row r="260">
          <cell r="N260">
            <v>-4406.8</v>
          </cell>
          <cell r="U260">
            <v>5020</v>
          </cell>
          <cell r="AD260">
            <v>0</v>
          </cell>
        </row>
        <row r="261">
          <cell r="N261">
            <v>-2505.9</v>
          </cell>
          <cell r="U261">
            <v>2924</v>
          </cell>
          <cell r="AD261">
            <v>0</v>
          </cell>
        </row>
        <row r="262">
          <cell r="N262">
            <v>-998.7</v>
          </cell>
          <cell r="U262">
            <v>1239</v>
          </cell>
          <cell r="AD262">
            <v>0</v>
          </cell>
        </row>
        <row r="263">
          <cell r="N263">
            <v>-554.70000000000005</v>
          </cell>
          <cell r="U263">
            <v>2622</v>
          </cell>
          <cell r="AD263">
            <v>0</v>
          </cell>
        </row>
        <row r="264">
          <cell r="N264">
            <v>-1533.1</v>
          </cell>
          <cell r="U264">
            <v>1882</v>
          </cell>
          <cell r="AD264">
            <v>0</v>
          </cell>
        </row>
        <row r="265">
          <cell r="N265">
            <v>-1786.7</v>
          </cell>
          <cell r="U265">
            <v>1032</v>
          </cell>
          <cell r="AD265">
            <v>73.599999999999994</v>
          </cell>
        </row>
        <row r="266">
          <cell r="N266">
            <v>0</v>
          </cell>
          <cell r="U266">
            <v>2788</v>
          </cell>
          <cell r="AD266">
            <v>0</v>
          </cell>
        </row>
        <row r="267">
          <cell r="N267">
            <v>-1647.1</v>
          </cell>
          <cell r="U267">
            <v>3409</v>
          </cell>
          <cell r="AD267">
            <v>0</v>
          </cell>
        </row>
        <row r="268">
          <cell r="N268">
            <v>-2119.9</v>
          </cell>
          <cell r="U268">
            <v>1936</v>
          </cell>
          <cell r="AD268">
            <v>17.899999999999999</v>
          </cell>
        </row>
        <row r="269">
          <cell r="N269">
            <v>-22.7</v>
          </cell>
          <cell r="U269">
            <v>2302</v>
          </cell>
          <cell r="AD269">
            <v>0</v>
          </cell>
        </row>
        <row r="270">
          <cell r="N270">
            <v>-6140.5</v>
          </cell>
          <cell r="U270">
            <v>2534</v>
          </cell>
          <cell r="AD270">
            <v>351.6</v>
          </cell>
        </row>
        <row r="271">
          <cell r="N271">
            <v>-9975.5</v>
          </cell>
          <cell r="U271">
            <v>10326</v>
          </cell>
          <cell r="AD271">
            <v>0</v>
          </cell>
        </row>
        <row r="272">
          <cell r="N272">
            <v>-2795.4</v>
          </cell>
          <cell r="U272">
            <v>2671</v>
          </cell>
          <cell r="AD272">
            <v>12.1</v>
          </cell>
        </row>
        <row r="273">
          <cell r="N273">
            <v>-4311.8999999999996</v>
          </cell>
          <cell r="U273">
            <v>4153</v>
          </cell>
          <cell r="AD273">
            <v>15.5</v>
          </cell>
        </row>
        <row r="274">
          <cell r="N274">
            <v>-3061.3</v>
          </cell>
          <cell r="U274">
            <v>2289</v>
          </cell>
          <cell r="AD274">
            <v>75.3</v>
          </cell>
        </row>
        <row r="275">
          <cell r="N275">
            <v>-5818.1</v>
          </cell>
          <cell r="U275">
            <v>2302</v>
          </cell>
          <cell r="AD275">
            <v>342.8</v>
          </cell>
        </row>
        <row r="276">
          <cell r="N276">
            <v>-2312.4</v>
          </cell>
          <cell r="U276">
            <v>2576</v>
          </cell>
          <cell r="AD276">
            <v>0</v>
          </cell>
        </row>
        <row r="277">
          <cell r="N277">
            <v>-21497.200000000001</v>
          </cell>
          <cell r="U277">
            <v>37150</v>
          </cell>
          <cell r="AD277">
            <v>0</v>
          </cell>
        </row>
        <row r="279">
          <cell r="N279">
            <v>-2689</v>
          </cell>
          <cell r="U279">
            <v>2251</v>
          </cell>
          <cell r="AD279">
            <v>42.7</v>
          </cell>
        </row>
        <row r="280">
          <cell r="N280">
            <v>-590.6</v>
          </cell>
          <cell r="U280">
            <v>2279</v>
          </cell>
          <cell r="AD280">
            <v>0</v>
          </cell>
        </row>
        <row r="281">
          <cell r="N281">
            <v>-2515.6999999999998</v>
          </cell>
          <cell r="U281">
            <v>2748</v>
          </cell>
          <cell r="AD281">
            <v>0</v>
          </cell>
        </row>
        <row r="282">
          <cell r="N282">
            <v>-3634.8</v>
          </cell>
          <cell r="U282">
            <v>1856</v>
          </cell>
          <cell r="AD282">
            <v>173.4</v>
          </cell>
        </row>
        <row r="283">
          <cell r="N283">
            <v>-1976</v>
          </cell>
          <cell r="U283">
            <v>648</v>
          </cell>
          <cell r="AD283">
            <v>129.5</v>
          </cell>
        </row>
        <row r="284">
          <cell r="N284">
            <v>-2575.1999999999998</v>
          </cell>
          <cell r="U284">
            <v>1907</v>
          </cell>
          <cell r="AD284">
            <v>65.099999999999994</v>
          </cell>
        </row>
        <row r="285">
          <cell r="N285">
            <v>-2843.3</v>
          </cell>
          <cell r="U285">
            <v>1588</v>
          </cell>
          <cell r="AD285">
            <v>122.4</v>
          </cell>
        </row>
        <row r="286">
          <cell r="N286">
            <v>-2955.5</v>
          </cell>
          <cell r="U286">
            <v>3107</v>
          </cell>
          <cell r="AD286">
            <v>0</v>
          </cell>
        </row>
        <row r="287">
          <cell r="N287">
            <v>-2237.9</v>
          </cell>
          <cell r="U287">
            <v>1565</v>
          </cell>
          <cell r="AD287">
            <v>65.599999999999994</v>
          </cell>
        </row>
        <row r="288">
          <cell r="N288">
            <v>-2558</v>
          </cell>
          <cell r="U288">
            <v>1534</v>
          </cell>
          <cell r="AD288">
            <v>99.8</v>
          </cell>
        </row>
        <row r="289">
          <cell r="N289">
            <v>-2139.8000000000002</v>
          </cell>
          <cell r="U289">
            <v>1408</v>
          </cell>
          <cell r="AD289">
            <v>71.3</v>
          </cell>
        </row>
        <row r="290">
          <cell r="N290">
            <v>-2001.8</v>
          </cell>
          <cell r="U290">
            <v>1161</v>
          </cell>
          <cell r="AD290">
            <v>82</v>
          </cell>
        </row>
        <row r="291">
          <cell r="N291">
            <v>-2409.8000000000002</v>
          </cell>
          <cell r="U291">
            <v>1405</v>
          </cell>
          <cell r="AD291">
            <v>97.9</v>
          </cell>
        </row>
        <row r="292">
          <cell r="N292">
            <v>-55.7</v>
          </cell>
          <cell r="U292">
            <v>1578</v>
          </cell>
          <cell r="AD292">
            <v>0</v>
          </cell>
        </row>
        <row r="293">
          <cell r="N293">
            <v>0</v>
          </cell>
          <cell r="U293">
            <v>0</v>
          </cell>
          <cell r="AD293">
            <v>0</v>
          </cell>
        </row>
        <row r="295">
          <cell r="N295">
            <v>-1872.2</v>
          </cell>
          <cell r="U295">
            <v>1471</v>
          </cell>
          <cell r="AD295">
            <v>39.1</v>
          </cell>
        </row>
        <row r="296">
          <cell r="N296">
            <v>-1950.5</v>
          </cell>
          <cell r="U296">
            <v>1423</v>
          </cell>
          <cell r="AD296">
            <v>51.4</v>
          </cell>
        </row>
        <row r="297">
          <cell r="N297">
            <v>-1458.5</v>
          </cell>
          <cell r="U297">
            <v>233</v>
          </cell>
          <cell r="AD297">
            <v>119.5</v>
          </cell>
        </row>
        <row r="298">
          <cell r="N298">
            <v>-2151.6999999999998</v>
          </cell>
          <cell r="U298">
            <v>2477</v>
          </cell>
          <cell r="AD298">
            <v>0</v>
          </cell>
        </row>
        <row r="299">
          <cell r="N299">
            <v>-2600.5</v>
          </cell>
          <cell r="U299">
            <v>2748</v>
          </cell>
          <cell r="AD299">
            <v>0</v>
          </cell>
        </row>
        <row r="300">
          <cell r="N300">
            <v>-4678.3999999999996</v>
          </cell>
          <cell r="U300">
            <v>1625</v>
          </cell>
          <cell r="AD300">
            <v>297.60000000000002</v>
          </cell>
        </row>
        <row r="301">
          <cell r="N301">
            <v>-1455.3</v>
          </cell>
          <cell r="U301">
            <v>469</v>
          </cell>
          <cell r="AD301">
            <v>96.1</v>
          </cell>
        </row>
        <row r="302">
          <cell r="N302">
            <v>-1907.7</v>
          </cell>
          <cell r="U302">
            <v>711</v>
          </cell>
          <cell r="AD302">
            <v>116.7</v>
          </cell>
        </row>
        <row r="303">
          <cell r="N303">
            <v>-796.2</v>
          </cell>
          <cell r="U303">
            <v>734</v>
          </cell>
          <cell r="AD303">
            <v>6.1</v>
          </cell>
        </row>
        <row r="304">
          <cell r="N304">
            <v>-2321.3000000000002</v>
          </cell>
          <cell r="U304">
            <v>1465</v>
          </cell>
          <cell r="AD304">
            <v>83.5</v>
          </cell>
        </row>
        <row r="305">
          <cell r="N305">
            <v>-7005.1</v>
          </cell>
          <cell r="U305">
            <v>6318</v>
          </cell>
          <cell r="AD305">
            <v>67</v>
          </cell>
        </row>
        <row r="306">
          <cell r="N306">
            <v>-2549.6999999999998</v>
          </cell>
          <cell r="U306">
            <v>1670</v>
          </cell>
          <cell r="AD306">
            <v>85.8</v>
          </cell>
        </row>
        <row r="307">
          <cell r="N307">
            <v>-2807.3</v>
          </cell>
          <cell r="U307">
            <v>2103</v>
          </cell>
          <cell r="AD307">
            <v>68.7</v>
          </cell>
        </row>
        <row r="308">
          <cell r="N308">
            <v>0</v>
          </cell>
          <cell r="U308">
            <v>1030</v>
          </cell>
          <cell r="AD308">
            <v>0</v>
          </cell>
        </row>
        <row r="309">
          <cell r="N309">
            <v>-1523.6</v>
          </cell>
          <cell r="U309">
            <v>1679</v>
          </cell>
          <cell r="AD309">
            <v>0</v>
          </cell>
        </row>
        <row r="310">
          <cell r="N310">
            <v>-2087.1</v>
          </cell>
          <cell r="U310">
            <v>1053</v>
          </cell>
          <cell r="AD310">
            <v>100.8</v>
          </cell>
        </row>
        <row r="311">
          <cell r="N311">
            <v>-2127.3000000000002</v>
          </cell>
          <cell r="U311">
            <v>981</v>
          </cell>
          <cell r="AD311">
            <v>111.7</v>
          </cell>
        </row>
        <row r="312">
          <cell r="N312">
            <v>-2319.1</v>
          </cell>
          <cell r="U312">
            <v>1097</v>
          </cell>
          <cell r="AD312">
            <v>119.1</v>
          </cell>
        </row>
        <row r="313">
          <cell r="N313">
            <v>-2017.4</v>
          </cell>
          <cell r="U313">
            <v>1672</v>
          </cell>
          <cell r="AD313">
            <v>33.700000000000003</v>
          </cell>
        </row>
        <row r="314">
          <cell r="N314">
            <v>-2240.6999999999998</v>
          </cell>
          <cell r="U314">
            <v>854</v>
          </cell>
          <cell r="AD314">
            <v>135.19999999999999</v>
          </cell>
        </row>
        <row r="315">
          <cell r="N315">
            <v>-2340.6999999999998</v>
          </cell>
          <cell r="U315">
            <v>0</v>
          </cell>
          <cell r="AD315">
            <v>228.2</v>
          </cell>
        </row>
        <row r="316">
          <cell r="N316">
            <v>-3210.8</v>
          </cell>
          <cell r="U316">
            <v>2681</v>
          </cell>
          <cell r="AD316">
            <v>52</v>
          </cell>
        </row>
        <row r="317">
          <cell r="N317">
            <v>0</v>
          </cell>
          <cell r="U317">
            <v>614</v>
          </cell>
          <cell r="AD317">
            <v>0</v>
          </cell>
        </row>
        <row r="320">
          <cell r="N320">
            <v>-714458.3</v>
          </cell>
          <cell r="U320">
            <v>567718</v>
          </cell>
          <cell r="AD320">
            <v>28651.599999999999</v>
          </cell>
          <cell r="AE320">
            <v>-118088.7</v>
          </cell>
        </row>
      </sheetData>
      <sheetData sheetId="5"/>
      <sheetData sheetId="6">
        <row r="9">
          <cell r="Q9">
            <v>-1678.2</v>
          </cell>
          <cell r="U9">
            <v>764</v>
          </cell>
          <cell r="AC9">
            <v>829.2</v>
          </cell>
        </row>
        <row r="10">
          <cell r="Q10">
            <v>-3444.1</v>
          </cell>
          <cell r="U10">
            <v>2254</v>
          </cell>
          <cell r="AC10">
            <v>954.5</v>
          </cell>
        </row>
        <row r="11">
          <cell r="Q11">
            <v>-2465.6999999999998</v>
          </cell>
          <cell r="U11">
            <v>2202</v>
          </cell>
          <cell r="AC11">
            <v>270.3</v>
          </cell>
        </row>
        <row r="12">
          <cell r="Q12">
            <v>-2108.9</v>
          </cell>
          <cell r="U12">
            <v>1213</v>
          </cell>
          <cell r="AC12">
            <v>1139.7</v>
          </cell>
        </row>
        <row r="13">
          <cell r="Q13">
            <v>-12047.4</v>
          </cell>
          <cell r="U13">
            <v>2086</v>
          </cell>
          <cell r="AC13">
            <v>7500</v>
          </cell>
        </row>
        <row r="14">
          <cell r="Q14">
            <v>-3238.4</v>
          </cell>
          <cell r="U14">
            <v>2354</v>
          </cell>
          <cell r="AC14">
            <v>716.6</v>
          </cell>
        </row>
        <row r="15">
          <cell r="Q15">
            <v>-3477.7</v>
          </cell>
          <cell r="U15">
            <v>1939</v>
          </cell>
          <cell r="AC15">
            <v>1126.9000000000001</v>
          </cell>
        </row>
        <row r="16">
          <cell r="Q16">
            <v>-3162.7</v>
          </cell>
          <cell r="U16">
            <v>2118</v>
          </cell>
          <cell r="AC16">
            <v>795.7</v>
          </cell>
        </row>
        <row r="17">
          <cell r="Q17">
            <v>-2166.3000000000002</v>
          </cell>
          <cell r="U17">
            <v>1323</v>
          </cell>
          <cell r="AC17">
            <v>655.4</v>
          </cell>
        </row>
        <row r="18">
          <cell r="Q18">
            <v>-2740.8</v>
          </cell>
          <cell r="U18">
            <v>1907</v>
          </cell>
          <cell r="AC18">
            <v>649.5</v>
          </cell>
        </row>
        <row r="19">
          <cell r="Q19">
            <v>-1837.9</v>
          </cell>
          <cell r="U19">
            <v>2172</v>
          </cell>
          <cell r="AC19">
            <v>156.9</v>
          </cell>
        </row>
        <row r="20">
          <cell r="Q20">
            <v>-3310</v>
          </cell>
          <cell r="U20">
            <v>2059</v>
          </cell>
          <cell r="AC20">
            <v>944.1</v>
          </cell>
        </row>
        <row r="21">
          <cell r="Q21">
            <v>-2698.6</v>
          </cell>
          <cell r="U21">
            <v>1909</v>
          </cell>
          <cell r="AC21">
            <v>625.70000000000005</v>
          </cell>
        </row>
        <row r="22">
          <cell r="Q22">
            <v>-2208.1</v>
          </cell>
          <cell r="U22">
            <v>1540</v>
          </cell>
          <cell r="AC22">
            <v>543.9</v>
          </cell>
        </row>
        <row r="23">
          <cell r="Q23">
            <v>-2184.3000000000002</v>
          </cell>
          <cell r="U23">
            <v>1878.6</v>
          </cell>
          <cell r="AC23">
            <v>563.5</v>
          </cell>
        </row>
        <row r="25">
          <cell r="Q25">
            <v>-3753.5</v>
          </cell>
          <cell r="U25">
            <v>3968</v>
          </cell>
          <cell r="AC25">
            <v>1258.8</v>
          </cell>
        </row>
        <row r="26">
          <cell r="Q26">
            <v>-2613.1999999999998</v>
          </cell>
          <cell r="U26">
            <v>1859</v>
          </cell>
          <cell r="AC26">
            <v>574</v>
          </cell>
        </row>
        <row r="27">
          <cell r="Q27">
            <v>-2788.5</v>
          </cell>
          <cell r="U27">
            <v>2344</v>
          </cell>
          <cell r="AC27">
            <v>586.1</v>
          </cell>
        </row>
        <row r="28">
          <cell r="Q28">
            <v>-3156.2</v>
          </cell>
          <cell r="U28">
            <v>2361</v>
          </cell>
          <cell r="AC28">
            <v>811.6</v>
          </cell>
        </row>
        <row r="29">
          <cell r="Q29">
            <v>-4125.7</v>
          </cell>
          <cell r="U29">
            <v>4963</v>
          </cell>
          <cell r="AC29">
            <v>199.4</v>
          </cell>
        </row>
        <row r="30">
          <cell r="Q30">
            <v>0</v>
          </cell>
          <cell r="U30">
            <v>0</v>
          </cell>
          <cell r="AC30">
            <v>660.5</v>
          </cell>
        </row>
        <row r="31">
          <cell r="Q31">
            <v>-6462.9</v>
          </cell>
          <cell r="U31">
            <v>3359</v>
          </cell>
          <cell r="AC31">
            <v>2187.5</v>
          </cell>
        </row>
        <row r="32">
          <cell r="Q32">
            <v>-3717.6</v>
          </cell>
          <cell r="U32">
            <v>2199</v>
          </cell>
          <cell r="AC32">
            <v>2200.3000000000002</v>
          </cell>
        </row>
        <row r="33">
          <cell r="Q33">
            <v>-3171</v>
          </cell>
          <cell r="U33">
            <v>1454</v>
          </cell>
          <cell r="AC33">
            <v>1451.4</v>
          </cell>
        </row>
        <row r="34">
          <cell r="Q34">
            <v>-3695.8</v>
          </cell>
          <cell r="U34">
            <v>3491</v>
          </cell>
          <cell r="AC34">
            <v>512.4</v>
          </cell>
        </row>
        <row r="35">
          <cell r="Q35">
            <v>-4920.2</v>
          </cell>
          <cell r="U35">
            <v>3139</v>
          </cell>
          <cell r="AC35">
            <v>1604</v>
          </cell>
        </row>
        <row r="36">
          <cell r="Q36">
            <v>-2158.8000000000002</v>
          </cell>
          <cell r="U36">
            <v>1570</v>
          </cell>
          <cell r="AC36">
            <v>521.29999999999995</v>
          </cell>
        </row>
        <row r="37">
          <cell r="Q37">
            <v>-4980.8999999999996</v>
          </cell>
          <cell r="U37">
            <v>4460</v>
          </cell>
          <cell r="AC37">
            <v>442.2</v>
          </cell>
        </row>
        <row r="38">
          <cell r="Q38">
            <v>-5094</v>
          </cell>
          <cell r="U38">
            <v>3898</v>
          </cell>
          <cell r="AC38">
            <v>879.3</v>
          </cell>
        </row>
        <row r="39">
          <cell r="Q39">
            <v>-3650.7</v>
          </cell>
          <cell r="U39">
            <v>2940</v>
          </cell>
          <cell r="AC39">
            <v>548.6</v>
          </cell>
        </row>
        <row r="40">
          <cell r="Q40">
            <v>-716.1</v>
          </cell>
          <cell r="U40">
            <v>2025</v>
          </cell>
          <cell r="AC40">
            <v>430.7</v>
          </cell>
        </row>
        <row r="41">
          <cell r="Q41">
            <v>0</v>
          </cell>
          <cell r="U41">
            <v>67475</v>
          </cell>
          <cell r="AC41">
            <v>1876.6</v>
          </cell>
        </row>
        <row r="43">
          <cell r="Q43">
            <v>-4412.8999999999996</v>
          </cell>
          <cell r="U43">
            <v>1181</v>
          </cell>
          <cell r="AC43">
            <v>4405.3999999999996</v>
          </cell>
        </row>
        <row r="44">
          <cell r="Q44">
            <v>-2700.2</v>
          </cell>
          <cell r="U44">
            <v>866</v>
          </cell>
          <cell r="AC44">
            <v>2013.8</v>
          </cell>
        </row>
        <row r="45">
          <cell r="Q45">
            <v>-3885.5</v>
          </cell>
          <cell r="U45">
            <v>0</v>
          </cell>
          <cell r="AC45">
            <v>3070.4</v>
          </cell>
        </row>
        <row r="46">
          <cell r="Q46">
            <v>-4575.6000000000004</v>
          </cell>
          <cell r="U46">
            <v>350</v>
          </cell>
          <cell r="AC46">
            <v>4780</v>
          </cell>
        </row>
        <row r="47">
          <cell r="Q47">
            <v>-3463.8</v>
          </cell>
          <cell r="U47">
            <v>1032</v>
          </cell>
          <cell r="AC47">
            <v>2468.4</v>
          </cell>
        </row>
        <row r="48">
          <cell r="Q48">
            <v>-3955.4</v>
          </cell>
          <cell r="U48">
            <v>765</v>
          </cell>
          <cell r="AC48">
            <v>3284.1</v>
          </cell>
        </row>
        <row r="49">
          <cell r="Q49">
            <v>-603.5</v>
          </cell>
          <cell r="U49">
            <v>0</v>
          </cell>
          <cell r="AC49">
            <v>642.29999999999995</v>
          </cell>
        </row>
        <row r="50">
          <cell r="Q50">
            <v>-3142.6</v>
          </cell>
          <cell r="U50">
            <v>500</v>
          </cell>
          <cell r="AC50">
            <v>2373.1</v>
          </cell>
        </row>
        <row r="51">
          <cell r="Q51">
            <v>-2791.8</v>
          </cell>
          <cell r="U51">
            <v>1302</v>
          </cell>
          <cell r="AC51">
            <v>1810.1</v>
          </cell>
        </row>
        <row r="52">
          <cell r="Q52">
            <v>-1246.8</v>
          </cell>
          <cell r="U52">
            <v>1096</v>
          </cell>
          <cell r="AC52">
            <v>286</v>
          </cell>
        </row>
        <row r="53">
          <cell r="Q53">
            <v>-2282.4</v>
          </cell>
          <cell r="U53">
            <v>0</v>
          </cell>
          <cell r="AC53">
            <v>2321.5</v>
          </cell>
        </row>
        <row r="54">
          <cell r="Q54">
            <v>-3087.9</v>
          </cell>
          <cell r="U54">
            <v>907</v>
          </cell>
          <cell r="AC54">
            <v>1935</v>
          </cell>
        </row>
        <row r="55">
          <cell r="Q55">
            <v>-436</v>
          </cell>
          <cell r="U55">
            <v>0</v>
          </cell>
          <cell r="AC55">
            <v>494</v>
          </cell>
        </row>
        <row r="56">
          <cell r="Q56">
            <v>-3699.7</v>
          </cell>
          <cell r="U56">
            <v>530</v>
          </cell>
          <cell r="AC56">
            <v>2765.3</v>
          </cell>
        </row>
        <row r="57">
          <cell r="Q57">
            <v>-23154.6</v>
          </cell>
          <cell r="U57">
            <v>10442</v>
          </cell>
          <cell r="AC57">
            <v>13770.5</v>
          </cell>
        </row>
        <row r="59">
          <cell r="Q59">
            <v>-2725.7</v>
          </cell>
          <cell r="U59">
            <v>1138</v>
          </cell>
          <cell r="AC59">
            <v>1915.3</v>
          </cell>
        </row>
        <row r="60">
          <cell r="Q60">
            <v>-6673.9</v>
          </cell>
          <cell r="U60">
            <v>1679</v>
          </cell>
          <cell r="AC60">
            <v>4366.2</v>
          </cell>
        </row>
        <row r="61">
          <cell r="Q61">
            <v>-3030.6</v>
          </cell>
          <cell r="U61">
            <v>1917</v>
          </cell>
          <cell r="AC61">
            <v>908.8</v>
          </cell>
        </row>
        <row r="62">
          <cell r="Q62">
            <v>-4956.8</v>
          </cell>
          <cell r="U62">
            <v>1425</v>
          </cell>
          <cell r="AC62">
            <v>2468.6</v>
          </cell>
        </row>
        <row r="63">
          <cell r="Q63">
            <v>-2501.9</v>
          </cell>
          <cell r="U63">
            <v>2750</v>
          </cell>
          <cell r="AC63">
            <v>627.70000000000005</v>
          </cell>
        </row>
        <row r="64">
          <cell r="Q64">
            <v>-3823.2</v>
          </cell>
          <cell r="U64">
            <v>3501</v>
          </cell>
          <cell r="AC64">
            <v>362</v>
          </cell>
        </row>
        <row r="65">
          <cell r="Q65">
            <v>-2685.9</v>
          </cell>
          <cell r="U65">
            <v>1771</v>
          </cell>
          <cell r="AC65">
            <v>715.2</v>
          </cell>
        </row>
        <row r="66">
          <cell r="Q66">
            <v>-3309.4</v>
          </cell>
          <cell r="U66">
            <v>2008</v>
          </cell>
          <cell r="AC66">
            <v>1098.9000000000001</v>
          </cell>
        </row>
        <row r="67">
          <cell r="Q67">
            <v>-3525.4</v>
          </cell>
          <cell r="U67">
            <v>2565</v>
          </cell>
          <cell r="AC67">
            <v>808.1</v>
          </cell>
        </row>
        <row r="68">
          <cell r="Q68">
            <v>-2284.1</v>
          </cell>
          <cell r="U68">
            <v>744</v>
          </cell>
          <cell r="AC68">
            <v>1141.5</v>
          </cell>
        </row>
        <row r="69">
          <cell r="Q69">
            <v>-4563.5</v>
          </cell>
          <cell r="U69">
            <v>1637</v>
          </cell>
          <cell r="AC69">
            <v>2467.4</v>
          </cell>
        </row>
        <row r="70">
          <cell r="Q70">
            <v>-6204</v>
          </cell>
          <cell r="U70">
            <v>5656</v>
          </cell>
          <cell r="AC70">
            <v>733.2</v>
          </cell>
        </row>
        <row r="71">
          <cell r="Q71">
            <v>-1894.5</v>
          </cell>
          <cell r="U71">
            <v>941</v>
          </cell>
          <cell r="AC71">
            <v>719.2</v>
          </cell>
        </row>
        <row r="72">
          <cell r="Q72">
            <v>-4550.3</v>
          </cell>
          <cell r="U72">
            <v>2191</v>
          </cell>
          <cell r="AC72">
            <v>2302.1999999999998</v>
          </cell>
        </row>
        <row r="73">
          <cell r="Q73">
            <v>-3216.4</v>
          </cell>
          <cell r="U73">
            <v>4031</v>
          </cell>
          <cell r="AC73">
            <v>385.2</v>
          </cell>
        </row>
        <row r="74">
          <cell r="Q74">
            <v>-2651.4</v>
          </cell>
          <cell r="U74">
            <v>2286</v>
          </cell>
          <cell r="AC74">
            <v>318.60000000000002</v>
          </cell>
        </row>
        <row r="75">
          <cell r="Q75">
            <v>-5952.6</v>
          </cell>
          <cell r="U75">
            <v>3259</v>
          </cell>
          <cell r="AC75">
            <v>1977.9</v>
          </cell>
        </row>
        <row r="77">
          <cell r="Q77">
            <v>-4399.6000000000004</v>
          </cell>
          <cell r="U77">
            <v>1216</v>
          </cell>
          <cell r="AC77">
            <v>2496.5</v>
          </cell>
        </row>
        <row r="78">
          <cell r="Q78">
            <v>-4269.1000000000004</v>
          </cell>
          <cell r="U78">
            <v>1279</v>
          </cell>
          <cell r="AC78">
            <v>2241.9</v>
          </cell>
        </row>
        <row r="79">
          <cell r="Q79">
            <v>-1917.5</v>
          </cell>
          <cell r="U79">
            <v>1205</v>
          </cell>
          <cell r="AC79">
            <v>1142.5999999999999</v>
          </cell>
        </row>
        <row r="80">
          <cell r="Q80">
            <v>0</v>
          </cell>
          <cell r="U80">
            <v>0</v>
          </cell>
          <cell r="AC80">
            <v>1261.5999999999999</v>
          </cell>
        </row>
        <row r="81">
          <cell r="Q81">
            <v>-2436.1999999999998</v>
          </cell>
          <cell r="U81">
            <v>1459</v>
          </cell>
          <cell r="AC81">
            <v>792.5</v>
          </cell>
        </row>
        <row r="82">
          <cell r="Q82">
            <v>-1756.1</v>
          </cell>
          <cell r="U82">
            <v>1126</v>
          </cell>
          <cell r="AC82">
            <v>555.6</v>
          </cell>
        </row>
        <row r="83">
          <cell r="Q83">
            <v>-3756.9</v>
          </cell>
          <cell r="U83">
            <v>1814</v>
          </cell>
          <cell r="AC83">
            <v>1672.6</v>
          </cell>
        </row>
        <row r="84">
          <cell r="Q84">
            <v>-4735</v>
          </cell>
          <cell r="U84">
            <v>0</v>
          </cell>
          <cell r="AC84">
            <v>3505.2</v>
          </cell>
        </row>
        <row r="85">
          <cell r="Q85">
            <v>-3126.1</v>
          </cell>
          <cell r="U85">
            <v>1721</v>
          </cell>
          <cell r="AC85">
            <v>1145.4000000000001</v>
          </cell>
        </row>
        <row r="86">
          <cell r="Q86">
            <v>-1165.5999999999999</v>
          </cell>
          <cell r="U86">
            <v>1906</v>
          </cell>
          <cell r="AC86">
            <v>1314.2</v>
          </cell>
        </row>
        <row r="87">
          <cell r="Q87">
            <v>-1958.7</v>
          </cell>
          <cell r="U87">
            <v>1750</v>
          </cell>
          <cell r="AC87">
            <v>292.89999999999998</v>
          </cell>
        </row>
        <row r="88">
          <cell r="Q88">
            <v>-1960.2</v>
          </cell>
          <cell r="U88">
            <v>0</v>
          </cell>
          <cell r="AC88">
            <v>1531.8</v>
          </cell>
        </row>
        <row r="89">
          <cell r="Q89">
            <v>-3520.9</v>
          </cell>
          <cell r="U89">
            <v>1681</v>
          </cell>
          <cell r="AC89">
            <v>1365.9</v>
          </cell>
        </row>
        <row r="90">
          <cell r="Q90">
            <v>-23433.599999999999</v>
          </cell>
          <cell r="U90">
            <v>1532</v>
          </cell>
          <cell r="AC90">
            <v>15089.1</v>
          </cell>
        </row>
        <row r="91">
          <cell r="Q91">
            <v>-2467.3000000000002</v>
          </cell>
          <cell r="U91">
            <v>1911</v>
          </cell>
          <cell r="AC91">
            <v>531.6</v>
          </cell>
        </row>
        <row r="92">
          <cell r="Q92">
            <v>-1664.6</v>
          </cell>
          <cell r="U92">
            <v>2541</v>
          </cell>
          <cell r="AC92">
            <v>359.9</v>
          </cell>
        </row>
        <row r="93">
          <cell r="Q93">
            <v>-4461.6000000000004</v>
          </cell>
          <cell r="U93">
            <v>3808</v>
          </cell>
          <cell r="AC93">
            <v>675.4</v>
          </cell>
        </row>
        <row r="95">
          <cell r="Q95">
            <v>-2632.7</v>
          </cell>
          <cell r="U95">
            <v>2197</v>
          </cell>
          <cell r="AC95">
            <v>420.5</v>
          </cell>
        </row>
        <row r="96">
          <cell r="Q96">
            <v>-3536.2</v>
          </cell>
          <cell r="U96">
            <v>1716</v>
          </cell>
          <cell r="AC96">
            <v>1268.0999999999999</v>
          </cell>
        </row>
        <row r="97">
          <cell r="Q97">
            <v>-2594</v>
          </cell>
          <cell r="U97">
            <v>1630</v>
          </cell>
          <cell r="AC97">
            <v>707.9</v>
          </cell>
        </row>
        <row r="98">
          <cell r="Q98">
            <v>-3138.5</v>
          </cell>
          <cell r="U98">
            <v>2331</v>
          </cell>
          <cell r="AC98">
            <v>626.9</v>
          </cell>
        </row>
        <row r="99">
          <cell r="Q99">
            <v>-2811.7</v>
          </cell>
          <cell r="U99">
            <v>2157</v>
          </cell>
          <cell r="AC99">
            <v>517</v>
          </cell>
        </row>
        <row r="100">
          <cell r="Q100">
            <v>-4607.6000000000004</v>
          </cell>
          <cell r="U100">
            <v>0</v>
          </cell>
          <cell r="AC100">
            <v>3525.4</v>
          </cell>
        </row>
        <row r="101">
          <cell r="Q101">
            <v>-5105.3</v>
          </cell>
          <cell r="U101">
            <v>6102</v>
          </cell>
          <cell r="AC101">
            <v>270.7</v>
          </cell>
        </row>
        <row r="102">
          <cell r="Q102">
            <v>-3239.5</v>
          </cell>
          <cell r="U102">
            <v>1937</v>
          </cell>
          <cell r="AC102">
            <v>934.4</v>
          </cell>
        </row>
        <row r="103">
          <cell r="Q103">
            <v>-5052.7</v>
          </cell>
          <cell r="U103">
            <v>0</v>
          </cell>
          <cell r="AC103">
            <v>3865.3</v>
          </cell>
        </row>
        <row r="104">
          <cell r="Q104">
            <v>-2556.4</v>
          </cell>
          <cell r="U104">
            <v>1418</v>
          </cell>
          <cell r="AC104">
            <v>935.2</v>
          </cell>
        </row>
        <row r="105">
          <cell r="Q105">
            <v>-1925.7</v>
          </cell>
          <cell r="U105">
            <v>1193</v>
          </cell>
          <cell r="AC105">
            <v>534.6</v>
          </cell>
        </row>
        <row r="106">
          <cell r="Q106">
            <v>-3130.3</v>
          </cell>
          <cell r="U106">
            <v>1434</v>
          </cell>
          <cell r="AC106">
            <v>1301.2</v>
          </cell>
        </row>
        <row r="107">
          <cell r="Q107">
            <v>-2605.1</v>
          </cell>
          <cell r="U107">
            <v>2466</v>
          </cell>
          <cell r="AC107">
            <v>144.1</v>
          </cell>
        </row>
        <row r="108">
          <cell r="Q108">
            <v>-2038</v>
          </cell>
          <cell r="U108">
            <v>1060</v>
          </cell>
          <cell r="AC108">
            <v>793.4</v>
          </cell>
        </row>
        <row r="110">
          <cell r="Q110">
            <v>-2614.1</v>
          </cell>
          <cell r="U110">
            <v>1090</v>
          </cell>
          <cell r="AC110">
            <v>1365.1</v>
          </cell>
        </row>
        <row r="111">
          <cell r="Q111">
            <v>-4453.7</v>
          </cell>
          <cell r="U111">
            <v>2551</v>
          </cell>
          <cell r="AC111">
            <v>1881.1</v>
          </cell>
        </row>
        <row r="112">
          <cell r="Q112">
            <v>-173.8</v>
          </cell>
          <cell r="U112">
            <v>0</v>
          </cell>
          <cell r="AC112">
            <v>226.2</v>
          </cell>
        </row>
        <row r="113">
          <cell r="Q113">
            <v>-2112.6</v>
          </cell>
          <cell r="U113">
            <v>1953</v>
          </cell>
          <cell r="AC113">
            <v>167.9</v>
          </cell>
        </row>
        <row r="114">
          <cell r="Q114">
            <v>-3013.6</v>
          </cell>
          <cell r="U114">
            <v>1948</v>
          </cell>
          <cell r="AC114">
            <v>804.4</v>
          </cell>
        </row>
        <row r="115">
          <cell r="Q115">
            <v>-106.5</v>
          </cell>
          <cell r="U115">
            <v>168</v>
          </cell>
          <cell r="AC115">
            <v>104.9</v>
          </cell>
        </row>
        <row r="116">
          <cell r="Q116">
            <v>-3621.8</v>
          </cell>
          <cell r="U116">
            <v>4595</v>
          </cell>
          <cell r="AC116">
            <v>125.2</v>
          </cell>
        </row>
        <row r="117">
          <cell r="Q117">
            <v>-4595.2</v>
          </cell>
          <cell r="U117">
            <v>2176</v>
          </cell>
          <cell r="AC117">
            <v>2291.1</v>
          </cell>
        </row>
        <row r="118">
          <cell r="Q118">
            <v>-6629</v>
          </cell>
          <cell r="U118">
            <v>5072</v>
          </cell>
          <cell r="AC118">
            <v>1555.5</v>
          </cell>
        </row>
        <row r="119">
          <cell r="Q119">
            <v>-2299.3000000000002</v>
          </cell>
          <cell r="U119">
            <v>1672</v>
          </cell>
          <cell r="AC119">
            <v>625.9</v>
          </cell>
        </row>
        <row r="120">
          <cell r="Q120">
            <v>0</v>
          </cell>
          <cell r="U120">
            <v>1159</v>
          </cell>
          <cell r="AC120">
            <v>173.6</v>
          </cell>
        </row>
        <row r="121">
          <cell r="Q121">
            <v>-65.2</v>
          </cell>
          <cell r="U121">
            <v>2482</v>
          </cell>
          <cell r="AC121">
            <v>180.5</v>
          </cell>
        </row>
        <row r="122">
          <cell r="Q122">
            <v>-1510.1</v>
          </cell>
          <cell r="U122">
            <v>2919</v>
          </cell>
          <cell r="AC122">
            <v>120.7</v>
          </cell>
        </row>
        <row r="123">
          <cell r="Q123">
            <v>-4413.8999999999996</v>
          </cell>
          <cell r="U123">
            <v>2312</v>
          </cell>
          <cell r="AC123">
            <v>1533.5</v>
          </cell>
        </row>
        <row r="124">
          <cell r="Q124">
            <v>-2868.5</v>
          </cell>
          <cell r="U124">
            <v>2999</v>
          </cell>
          <cell r="AC124">
            <v>689.4</v>
          </cell>
        </row>
        <row r="126">
          <cell r="Q126">
            <v>-152.5</v>
          </cell>
          <cell r="U126">
            <v>515</v>
          </cell>
          <cell r="AC126">
            <v>222.4</v>
          </cell>
        </row>
        <row r="127">
          <cell r="Q127">
            <v>-2419.8000000000002</v>
          </cell>
          <cell r="U127">
            <v>1946</v>
          </cell>
          <cell r="AC127">
            <v>448.2</v>
          </cell>
        </row>
        <row r="128">
          <cell r="Q128">
            <v>-5388.2</v>
          </cell>
          <cell r="U128">
            <v>5198</v>
          </cell>
          <cell r="AC128">
            <v>491.6</v>
          </cell>
        </row>
        <row r="129">
          <cell r="Q129">
            <v>-2625</v>
          </cell>
          <cell r="U129">
            <v>999</v>
          </cell>
          <cell r="AC129">
            <v>1256.9000000000001</v>
          </cell>
        </row>
        <row r="130">
          <cell r="Q130">
            <v>-4173.2</v>
          </cell>
          <cell r="U130">
            <v>2601</v>
          </cell>
          <cell r="AC130">
            <v>1209.2</v>
          </cell>
        </row>
        <row r="131">
          <cell r="Q131">
            <v>-10454.5</v>
          </cell>
          <cell r="U131">
            <v>7639</v>
          </cell>
          <cell r="AC131">
            <v>2452.1999999999998</v>
          </cell>
        </row>
        <row r="132">
          <cell r="Q132">
            <v>-2616.8000000000002</v>
          </cell>
          <cell r="U132">
            <v>569</v>
          </cell>
          <cell r="AC132">
            <v>1538.9</v>
          </cell>
        </row>
        <row r="133">
          <cell r="Q133">
            <v>-1367.3</v>
          </cell>
          <cell r="U133">
            <v>0</v>
          </cell>
          <cell r="AC133">
            <v>1070</v>
          </cell>
        </row>
        <row r="134">
          <cell r="Q134">
            <v>-2657.1</v>
          </cell>
          <cell r="U134">
            <v>2206</v>
          </cell>
          <cell r="AC134">
            <v>411</v>
          </cell>
        </row>
        <row r="135">
          <cell r="Q135">
            <v>-3454.6</v>
          </cell>
          <cell r="U135">
            <v>3174</v>
          </cell>
          <cell r="AC135">
            <v>266.3</v>
          </cell>
        </row>
        <row r="136">
          <cell r="Q136">
            <v>-2928.1</v>
          </cell>
          <cell r="U136">
            <v>648</v>
          </cell>
          <cell r="AC136">
            <v>3264.4</v>
          </cell>
        </row>
        <row r="137">
          <cell r="Q137">
            <v>-4191.3999999999996</v>
          </cell>
          <cell r="U137">
            <v>754</v>
          </cell>
          <cell r="AC137">
            <v>2809.3</v>
          </cell>
        </row>
        <row r="138">
          <cell r="Q138">
            <v>-3776.3</v>
          </cell>
          <cell r="U138">
            <v>3459</v>
          </cell>
          <cell r="AC138">
            <v>299.3</v>
          </cell>
        </row>
        <row r="139">
          <cell r="Q139">
            <v>-1369.7</v>
          </cell>
          <cell r="U139">
            <v>2292</v>
          </cell>
          <cell r="AC139">
            <v>398</v>
          </cell>
        </row>
        <row r="140">
          <cell r="Q140">
            <v>-1123.0999999999999</v>
          </cell>
          <cell r="U140">
            <v>559</v>
          </cell>
          <cell r="AC140">
            <v>446.5</v>
          </cell>
        </row>
        <row r="141">
          <cell r="Q141">
            <v>-4232.3</v>
          </cell>
          <cell r="U141">
            <v>2619</v>
          </cell>
          <cell r="AC141">
            <v>1417.3</v>
          </cell>
        </row>
        <row r="142">
          <cell r="Q142">
            <v>-1931.1</v>
          </cell>
          <cell r="U142">
            <v>1680</v>
          </cell>
          <cell r="AC142">
            <v>277.3</v>
          </cell>
        </row>
        <row r="143">
          <cell r="Q143">
            <v>-938.3</v>
          </cell>
          <cell r="U143">
            <v>10858</v>
          </cell>
          <cell r="AC143">
            <v>925.1</v>
          </cell>
        </row>
        <row r="145">
          <cell r="Q145">
            <v>-4789.7</v>
          </cell>
          <cell r="U145">
            <v>2267</v>
          </cell>
          <cell r="AC145">
            <v>2078.3000000000002</v>
          </cell>
        </row>
        <row r="146">
          <cell r="Q146">
            <v>-4154</v>
          </cell>
          <cell r="U146">
            <v>1883</v>
          </cell>
          <cell r="AC146">
            <v>1613.8</v>
          </cell>
        </row>
        <row r="147">
          <cell r="Q147">
            <v>-3917.1</v>
          </cell>
          <cell r="U147">
            <v>708</v>
          </cell>
          <cell r="AC147">
            <v>2438.9</v>
          </cell>
        </row>
        <row r="148">
          <cell r="Q148">
            <v>-8358.7000000000007</v>
          </cell>
          <cell r="U148">
            <v>1212</v>
          </cell>
          <cell r="AC148">
            <v>6610.8</v>
          </cell>
        </row>
        <row r="149">
          <cell r="Q149">
            <v>-1865.9</v>
          </cell>
          <cell r="U149">
            <v>749</v>
          </cell>
          <cell r="AC149">
            <v>899.5</v>
          </cell>
        </row>
        <row r="150">
          <cell r="Q150">
            <v>-3621.2</v>
          </cell>
          <cell r="U150">
            <v>902</v>
          </cell>
          <cell r="AC150">
            <v>2099.3000000000002</v>
          </cell>
        </row>
        <row r="151">
          <cell r="Q151">
            <v>-2875</v>
          </cell>
          <cell r="U151">
            <v>1275</v>
          </cell>
          <cell r="AC151">
            <v>1476.4</v>
          </cell>
        </row>
        <row r="152">
          <cell r="Q152">
            <v>-3758.1</v>
          </cell>
          <cell r="U152">
            <v>1048</v>
          </cell>
          <cell r="AC152">
            <v>2545.4</v>
          </cell>
        </row>
        <row r="153">
          <cell r="Q153">
            <v>-3134</v>
          </cell>
          <cell r="U153">
            <v>1001</v>
          </cell>
          <cell r="AC153">
            <v>1842.1</v>
          </cell>
        </row>
        <row r="154">
          <cell r="Q154">
            <v>-3419.8</v>
          </cell>
          <cell r="U154">
            <v>1661</v>
          </cell>
          <cell r="AC154">
            <v>1490.9</v>
          </cell>
        </row>
        <row r="155">
          <cell r="Q155">
            <v>-2159.5</v>
          </cell>
          <cell r="U155">
            <v>1621</v>
          </cell>
          <cell r="AC155">
            <v>1078.7</v>
          </cell>
        </row>
        <row r="156">
          <cell r="Q156">
            <v>-2744.8</v>
          </cell>
          <cell r="U156">
            <v>1078</v>
          </cell>
          <cell r="AC156">
            <v>1412.6</v>
          </cell>
        </row>
        <row r="157">
          <cell r="Q157">
            <v>-4686.1000000000004</v>
          </cell>
          <cell r="U157">
            <v>3389</v>
          </cell>
          <cell r="AC157">
            <v>1528.3</v>
          </cell>
        </row>
        <row r="159">
          <cell r="Q159">
            <v>-2287.8000000000002</v>
          </cell>
          <cell r="U159">
            <v>1073</v>
          </cell>
          <cell r="AC159">
            <v>1202.0999999999999</v>
          </cell>
        </row>
        <row r="160">
          <cell r="Q160">
            <v>-3489.8</v>
          </cell>
          <cell r="U160">
            <v>866</v>
          </cell>
          <cell r="AC160">
            <v>2210.8000000000002</v>
          </cell>
        </row>
        <row r="161">
          <cell r="Q161">
            <v>-665.4</v>
          </cell>
          <cell r="U161">
            <v>0</v>
          </cell>
          <cell r="AC161">
            <v>705.8</v>
          </cell>
        </row>
        <row r="162">
          <cell r="Q162">
            <v>-2859.4</v>
          </cell>
          <cell r="U162">
            <v>157</v>
          </cell>
          <cell r="AC162">
            <v>2069.1</v>
          </cell>
        </row>
        <row r="163">
          <cell r="Q163">
            <v>-3208.7</v>
          </cell>
          <cell r="U163">
            <v>0</v>
          </cell>
          <cell r="AC163">
            <v>2279</v>
          </cell>
        </row>
        <row r="164">
          <cell r="Q164">
            <v>-4384.5</v>
          </cell>
          <cell r="U164">
            <v>0</v>
          </cell>
          <cell r="AC164">
            <v>3025.9</v>
          </cell>
        </row>
        <row r="165">
          <cell r="Q165">
            <v>-2855.1</v>
          </cell>
          <cell r="U165">
            <v>1196</v>
          </cell>
          <cell r="AC165">
            <v>1219.5</v>
          </cell>
        </row>
        <row r="166">
          <cell r="Q166">
            <v>-3633</v>
          </cell>
          <cell r="U166">
            <v>479</v>
          </cell>
          <cell r="AC166">
            <v>3579.2</v>
          </cell>
        </row>
        <row r="168">
          <cell r="Q168">
            <v>-4648.8</v>
          </cell>
          <cell r="U168">
            <v>3874</v>
          </cell>
          <cell r="AC168">
            <v>591.1</v>
          </cell>
        </row>
        <row r="169">
          <cell r="Q169">
            <v>-3422.4</v>
          </cell>
          <cell r="U169">
            <v>0</v>
          </cell>
          <cell r="AC169">
            <v>2729.6</v>
          </cell>
        </row>
        <row r="170">
          <cell r="Q170">
            <v>-1543.4</v>
          </cell>
          <cell r="U170">
            <v>0</v>
          </cell>
          <cell r="AC170">
            <v>1361.3</v>
          </cell>
        </row>
        <row r="171">
          <cell r="Q171">
            <v>-3438.4</v>
          </cell>
          <cell r="U171">
            <v>1275</v>
          </cell>
          <cell r="AC171">
            <v>1655.4</v>
          </cell>
        </row>
        <row r="172">
          <cell r="Q172">
            <v>-2790.1</v>
          </cell>
          <cell r="U172">
            <v>1014</v>
          </cell>
          <cell r="AC172">
            <v>2440.8000000000002</v>
          </cell>
        </row>
        <row r="173">
          <cell r="Q173">
            <v>-2828.2</v>
          </cell>
          <cell r="U173">
            <v>1444</v>
          </cell>
          <cell r="AC173">
            <v>1119.2</v>
          </cell>
        </row>
        <row r="174">
          <cell r="Q174">
            <v>-3760.9</v>
          </cell>
          <cell r="U174">
            <v>44</v>
          </cell>
          <cell r="AC174">
            <v>2828</v>
          </cell>
        </row>
        <row r="175">
          <cell r="Q175">
            <v>-2089.8000000000002</v>
          </cell>
          <cell r="U175">
            <v>0</v>
          </cell>
          <cell r="AC175">
            <v>1455.2</v>
          </cell>
        </row>
        <row r="176">
          <cell r="Q176">
            <v>-2270.6</v>
          </cell>
          <cell r="U176">
            <v>1572</v>
          </cell>
          <cell r="AC176">
            <v>559.9</v>
          </cell>
        </row>
        <row r="177">
          <cell r="Q177">
            <v>0</v>
          </cell>
          <cell r="U177">
            <v>1060</v>
          </cell>
          <cell r="AC177">
            <v>152.9</v>
          </cell>
        </row>
        <row r="178">
          <cell r="Q178">
            <v>-4396.3</v>
          </cell>
          <cell r="U178">
            <v>3857</v>
          </cell>
          <cell r="AC178">
            <v>3652.6</v>
          </cell>
        </row>
        <row r="179">
          <cell r="Q179">
            <v>-2538.5</v>
          </cell>
          <cell r="U179">
            <v>1908</v>
          </cell>
          <cell r="AC179">
            <v>546.20000000000005</v>
          </cell>
        </row>
        <row r="180">
          <cell r="Q180">
            <v>-1409.9</v>
          </cell>
          <cell r="U180">
            <v>1980</v>
          </cell>
          <cell r="AC180">
            <v>280.89999999999998</v>
          </cell>
        </row>
        <row r="181">
          <cell r="Q181">
            <v>-3773.1</v>
          </cell>
          <cell r="U181">
            <v>1717</v>
          </cell>
          <cell r="AC181">
            <v>1979.6</v>
          </cell>
        </row>
        <row r="182">
          <cell r="Q182">
            <v>-3576.2</v>
          </cell>
          <cell r="U182">
            <v>1872</v>
          </cell>
          <cell r="AC182">
            <v>1285.8</v>
          </cell>
        </row>
        <row r="183">
          <cell r="Q183">
            <v>0</v>
          </cell>
          <cell r="U183">
            <v>5400</v>
          </cell>
          <cell r="AC183">
            <v>3177.2</v>
          </cell>
        </row>
        <row r="185">
          <cell r="Q185">
            <v>-2140.5</v>
          </cell>
          <cell r="U185">
            <v>1330</v>
          </cell>
          <cell r="AC185">
            <v>1461.3</v>
          </cell>
        </row>
        <row r="186">
          <cell r="Q186">
            <v>-2007.8</v>
          </cell>
          <cell r="U186">
            <v>150</v>
          </cell>
          <cell r="AC186">
            <v>1515.4</v>
          </cell>
        </row>
        <row r="187">
          <cell r="Q187">
            <v>-2957</v>
          </cell>
          <cell r="U187">
            <v>0</v>
          </cell>
          <cell r="AC187">
            <v>2335.4</v>
          </cell>
        </row>
        <row r="188">
          <cell r="Q188">
            <v>-5256.2</v>
          </cell>
          <cell r="U188">
            <v>3936</v>
          </cell>
          <cell r="AC188">
            <v>582.70000000000005</v>
          </cell>
        </row>
        <row r="189">
          <cell r="Q189">
            <v>-1731.3</v>
          </cell>
          <cell r="U189">
            <v>200</v>
          </cell>
          <cell r="AC189">
            <v>1333</v>
          </cell>
        </row>
        <row r="190">
          <cell r="Q190">
            <v>-1539.7</v>
          </cell>
          <cell r="U190">
            <v>150</v>
          </cell>
          <cell r="AC190">
            <v>1158.8</v>
          </cell>
        </row>
        <row r="191">
          <cell r="Q191">
            <v>-2595.5</v>
          </cell>
          <cell r="U191">
            <v>1826</v>
          </cell>
          <cell r="AC191">
            <v>794</v>
          </cell>
        </row>
        <row r="192">
          <cell r="Q192">
            <v>-1331.6</v>
          </cell>
          <cell r="U192">
            <v>204</v>
          </cell>
          <cell r="AC192">
            <v>920.8</v>
          </cell>
        </row>
        <row r="193">
          <cell r="Q193">
            <v>-2266.6</v>
          </cell>
          <cell r="U193">
            <v>251</v>
          </cell>
          <cell r="AC193">
            <v>1650.7</v>
          </cell>
        </row>
        <row r="194">
          <cell r="Q194">
            <v>-3094.8</v>
          </cell>
          <cell r="U194">
            <v>1604</v>
          </cell>
          <cell r="AC194">
            <v>1141.5999999999999</v>
          </cell>
        </row>
        <row r="196">
          <cell r="Q196">
            <v>0</v>
          </cell>
          <cell r="U196">
            <v>0</v>
          </cell>
          <cell r="AC196">
            <v>116.5</v>
          </cell>
        </row>
        <row r="197">
          <cell r="Q197">
            <v>0</v>
          </cell>
          <cell r="U197">
            <v>0</v>
          </cell>
          <cell r="AC197">
            <v>405.7</v>
          </cell>
        </row>
        <row r="198">
          <cell r="Q198">
            <v>-1941.8</v>
          </cell>
          <cell r="U198">
            <v>1117</v>
          </cell>
          <cell r="AC198">
            <v>604.5</v>
          </cell>
        </row>
        <row r="199">
          <cell r="Q199">
            <v>0</v>
          </cell>
          <cell r="U199">
            <v>0</v>
          </cell>
          <cell r="AC199">
            <v>356.7</v>
          </cell>
        </row>
        <row r="200">
          <cell r="Q200">
            <v>-889.9</v>
          </cell>
          <cell r="U200">
            <v>742</v>
          </cell>
          <cell r="AC200">
            <v>118</v>
          </cell>
        </row>
        <row r="201">
          <cell r="Q201">
            <v>-862.9</v>
          </cell>
          <cell r="U201">
            <v>1621</v>
          </cell>
          <cell r="AC201">
            <v>159.5</v>
          </cell>
        </row>
        <row r="202">
          <cell r="Q202">
            <v>-2365.3000000000002</v>
          </cell>
          <cell r="U202">
            <v>1633</v>
          </cell>
          <cell r="AC202">
            <v>525.5</v>
          </cell>
        </row>
        <row r="203">
          <cell r="Q203">
            <v>0</v>
          </cell>
          <cell r="U203">
            <v>0</v>
          </cell>
          <cell r="AC203">
            <v>205.7</v>
          </cell>
        </row>
        <row r="204">
          <cell r="Q204">
            <v>0</v>
          </cell>
          <cell r="U204">
            <v>132</v>
          </cell>
          <cell r="AC204">
            <v>166.5</v>
          </cell>
        </row>
        <row r="205">
          <cell r="Q205">
            <v>0</v>
          </cell>
          <cell r="U205">
            <v>0</v>
          </cell>
          <cell r="AC205">
            <v>407.6</v>
          </cell>
        </row>
        <row r="206">
          <cell r="Q206">
            <v>0</v>
          </cell>
          <cell r="U206">
            <v>0</v>
          </cell>
          <cell r="AC206">
            <v>495.3</v>
          </cell>
        </row>
        <row r="207">
          <cell r="Q207">
            <v>-101.8</v>
          </cell>
          <cell r="U207">
            <v>402</v>
          </cell>
          <cell r="AC207">
            <v>1640.6</v>
          </cell>
        </row>
        <row r="208">
          <cell r="Q208">
            <v>-5219</v>
          </cell>
          <cell r="U208">
            <v>4581</v>
          </cell>
          <cell r="AC208">
            <v>618.20000000000005</v>
          </cell>
        </row>
        <row r="209">
          <cell r="Q209">
            <v>0</v>
          </cell>
          <cell r="U209">
            <v>1427</v>
          </cell>
          <cell r="AC209">
            <v>132.19999999999999</v>
          </cell>
        </row>
        <row r="210">
          <cell r="Q210">
            <v>0</v>
          </cell>
          <cell r="U210">
            <v>0</v>
          </cell>
          <cell r="AC210">
            <v>111</v>
          </cell>
        </row>
        <row r="211">
          <cell r="Q211">
            <v>-1403.1</v>
          </cell>
          <cell r="U211">
            <v>1083</v>
          </cell>
          <cell r="AC211">
            <v>241</v>
          </cell>
        </row>
        <row r="212">
          <cell r="Q212">
            <v>0</v>
          </cell>
          <cell r="U212">
            <v>0</v>
          </cell>
          <cell r="AC212">
            <v>205.6</v>
          </cell>
        </row>
        <row r="213">
          <cell r="Q213">
            <v>-1224.9000000000001</v>
          </cell>
          <cell r="U213">
            <v>0</v>
          </cell>
          <cell r="AC213">
            <v>877.6</v>
          </cell>
        </row>
        <row r="214">
          <cell r="Q214">
            <v>0</v>
          </cell>
          <cell r="U214">
            <v>0</v>
          </cell>
          <cell r="AC214">
            <v>504.5</v>
          </cell>
        </row>
        <row r="215">
          <cell r="Q215">
            <v>-1217.0999999999999</v>
          </cell>
          <cell r="U215">
            <v>846</v>
          </cell>
          <cell r="AC215">
            <v>268.5</v>
          </cell>
        </row>
        <row r="216">
          <cell r="Q216">
            <v>0</v>
          </cell>
          <cell r="U216">
            <v>0</v>
          </cell>
          <cell r="AC216">
            <v>157</v>
          </cell>
        </row>
        <row r="218">
          <cell r="Q218">
            <v>-433.2</v>
          </cell>
          <cell r="U218">
            <v>305</v>
          </cell>
          <cell r="AC218">
            <v>1592.3</v>
          </cell>
        </row>
        <row r="219">
          <cell r="Q219">
            <v>-2314.6</v>
          </cell>
          <cell r="U219">
            <v>1234</v>
          </cell>
          <cell r="AC219">
            <v>909.4</v>
          </cell>
        </row>
        <row r="220">
          <cell r="Q220">
            <v>-1532.9</v>
          </cell>
          <cell r="U220">
            <v>1412</v>
          </cell>
          <cell r="AC220">
            <v>375</v>
          </cell>
        </row>
        <row r="221">
          <cell r="Q221">
            <v>-2425</v>
          </cell>
          <cell r="U221">
            <v>1818</v>
          </cell>
          <cell r="AC221">
            <v>531.9</v>
          </cell>
        </row>
        <row r="222">
          <cell r="Q222">
            <v>0</v>
          </cell>
          <cell r="U222">
            <v>619</v>
          </cell>
          <cell r="AC222">
            <v>256.10000000000002</v>
          </cell>
        </row>
        <row r="223">
          <cell r="Q223">
            <v>-2871.4</v>
          </cell>
          <cell r="U223">
            <v>0</v>
          </cell>
          <cell r="AC223">
            <v>2667.6</v>
          </cell>
        </row>
        <row r="224">
          <cell r="Q224">
            <v>-241.7</v>
          </cell>
          <cell r="U224">
            <v>1109</v>
          </cell>
          <cell r="AC224">
            <v>214.8</v>
          </cell>
        </row>
        <row r="225">
          <cell r="Q225">
            <v>-1366.7</v>
          </cell>
          <cell r="U225">
            <v>857</v>
          </cell>
          <cell r="AC225">
            <v>429.9</v>
          </cell>
        </row>
        <row r="226">
          <cell r="Q226">
            <v>-3430.4</v>
          </cell>
          <cell r="U226">
            <v>2140</v>
          </cell>
          <cell r="AC226">
            <v>958</v>
          </cell>
        </row>
        <row r="227">
          <cell r="Q227">
            <v>-3091.5</v>
          </cell>
          <cell r="U227">
            <v>999</v>
          </cell>
          <cell r="AC227">
            <v>1513.2</v>
          </cell>
        </row>
        <row r="228">
          <cell r="Q228">
            <v>-1873.4</v>
          </cell>
          <cell r="U228">
            <v>1222</v>
          </cell>
          <cell r="AC228">
            <v>496.8</v>
          </cell>
        </row>
        <row r="229">
          <cell r="Q229">
            <v>-2244</v>
          </cell>
          <cell r="U229">
            <v>1478</v>
          </cell>
          <cell r="AC229">
            <v>930.2</v>
          </cell>
        </row>
        <row r="230">
          <cell r="Q230">
            <v>-3205.2</v>
          </cell>
          <cell r="U230">
            <v>1606</v>
          </cell>
          <cell r="AC230">
            <v>1245.9000000000001</v>
          </cell>
        </row>
        <row r="231">
          <cell r="Q231">
            <v>0</v>
          </cell>
          <cell r="U231">
            <v>0</v>
          </cell>
          <cell r="AC231">
            <v>234.5</v>
          </cell>
        </row>
        <row r="232">
          <cell r="Q232">
            <v>-3820.7</v>
          </cell>
          <cell r="U232">
            <v>1692</v>
          </cell>
          <cell r="AC232">
            <v>1698.3</v>
          </cell>
        </row>
        <row r="233">
          <cell r="Q233">
            <v>-2157.3000000000002</v>
          </cell>
          <cell r="U233">
            <v>0</v>
          </cell>
          <cell r="AC233">
            <v>2142.1999999999998</v>
          </cell>
        </row>
        <row r="234">
          <cell r="Q234">
            <v>-2199.6</v>
          </cell>
          <cell r="U234">
            <v>1699</v>
          </cell>
          <cell r="AC234">
            <v>389.8</v>
          </cell>
        </row>
        <row r="235">
          <cell r="Q235">
            <v>-3188.9</v>
          </cell>
          <cell r="U235">
            <v>816</v>
          </cell>
          <cell r="AC235">
            <v>1715.4</v>
          </cell>
        </row>
        <row r="237">
          <cell r="Q237">
            <v>-2122</v>
          </cell>
          <cell r="U237">
            <v>1784</v>
          </cell>
          <cell r="AC237">
            <v>353.4</v>
          </cell>
        </row>
        <row r="238">
          <cell r="Q238">
            <v>-3160.8</v>
          </cell>
          <cell r="U238">
            <v>1744</v>
          </cell>
          <cell r="AC238">
            <v>1117.8</v>
          </cell>
        </row>
        <row r="239">
          <cell r="Q239">
            <v>-1563.1</v>
          </cell>
          <cell r="U239">
            <v>1775</v>
          </cell>
          <cell r="AC239">
            <v>143.6</v>
          </cell>
        </row>
        <row r="240">
          <cell r="Q240">
            <v>-1111.4000000000001</v>
          </cell>
          <cell r="U240">
            <v>1483</v>
          </cell>
          <cell r="AC240">
            <v>690.4</v>
          </cell>
        </row>
        <row r="241">
          <cell r="Q241">
            <v>-2123.1</v>
          </cell>
          <cell r="U241">
            <v>1989</v>
          </cell>
          <cell r="AC241">
            <v>275.10000000000002</v>
          </cell>
        </row>
        <row r="242">
          <cell r="Q242">
            <v>-1374.3</v>
          </cell>
          <cell r="U242">
            <v>763</v>
          </cell>
          <cell r="AC242">
            <v>574.1</v>
          </cell>
        </row>
        <row r="243">
          <cell r="Q243">
            <v>-2058.1</v>
          </cell>
          <cell r="U243">
            <v>1533</v>
          </cell>
          <cell r="AC243">
            <v>504.3</v>
          </cell>
        </row>
        <row r="244">
          <cell r="Q244">
            <v>-3362.4</v>
          </cell>
          <cell r="U244">
            <v>2072</v>
          </cell>
          <cell r="AC244">
            <v>1096.3</v>
          </cell>
        </row>
        <row r="245">
          <cell r="Q245">
            <v>-1965.2</v>
          </cell>
          <cell r="U245">
            <v>1688</v>
          </cell>
          <cell r="AC245">
            <v>276.3</v>
          </cell>
        </row>
        <row r="246">
          <cell r="Q246">
            <v>-1566.8</v>
          </cell>
          <cell r="U246">
            <v>1011</v>
          </cell>
          <cell r="AC246">
            <v>470.9</v>
          </cell>
        </row>
        <row r="247">
          <cell r="Q247">
            <v>0</v>
          </cell>
          <cell r="U247">
            <v>2942</v>
          </cell>
          <cell r="AC247">
            <v>1982.3</v>
          </cell>
        </row>
        <row r="248">
          <cell r="Q248">
            <v>0</v>
          </cell>
          <cell r="U248">
            <v>0</v>
          </cell>
          <cell r="AC248">
            <v>282.60000000000002</v>
          </cell>
        </row>
        <row r="249">
          <cell r="Q249">
            <v>-2850.7</v>
          </cell>
          <cell r="U249">
            <v>3116</v>
          </cell>
          <cell r="AC249">
            <v>175.5</v>
          </cell>
        </row>
        <row r="250">
          <cell r="Q250">
            <v>-2106.3000000000002</v>
          </cell>
          <cell r="U250">
            <v>3244</v>
          </cell>
          <cell r="AC250">
            <v>137.30000000000001</v>
          </cell>
        </row>
        <row r="251">
          <cell r="Q251">
            <v>-2172</v>
          </cell>
          <cell r="U251">
            <v>1976</v>
          </cell>
          <cell r="AC251">
            <v>500.8</v>
          </cell>
        </row>
        <row r="253">
          <cell r="Q253">
            <v>-2673.2</v>
          </cell>
          <cell r="U253">
            <v>2279</v>
          </cell>
          <cell r="AC253">
            <v>372.4</v>
          </cell>
        </row>
        <row r="254">
          <cell r="Q254">
            <v>-3069.8</v>
          </cell>
          <cell r="U254">
            <v>2235</v>
          </cell>
          <cell r="AC254">
            <v>767.2</v>
          </cell>
        </row>
        <row r="255">
          <cell r="Q255">
            <v>-2152.5</v>
          </cell>
          <cell r="U255">
            <v>2124</v>
          </cell>
          <cell r="AC255">
            <v>164</v>
          </cell>
        </row>
        <row r="256">
          <cell r="Q256">
            <v>-3699.8</v>
          </cell>
          <cell r="U256">
            <v>2670</v>
          </cell>
          <cell r="AC256">
            <v>1019.5</v>
          </cell>
        </row>
        <row r="257">
          <cell r="Q257">
            <v>-1443.2</v>
          </cell>
          <cell r="U257">
            <v>1354</v>
          </cell>
          <cell r="AC257">
            <v>232.4</v>
          </cell>
        </row>
        <row r="258">
          <cell r="Q258">
            <v>-4548.2</v>
          </cell>
          <cell r="U258">
            <v>5774</v>
          </cell>
          <cell r="AC258">
            <v>286.39999999999998</v>
          </cell>
        </row>
        <row r="259">
          <cell r="Q259">
            <v>-2343.8000000000002</v>
          </cell>
          <cell r="U259">
            <v>2008</v>
          </cell>
          <cell r="AC259">
            <v>404.7</v>
          </cell>
        </row>
        <row r="260">
          <cell r="Q260">
            <v>-4661.8</v>
          </cell>
          <cell r="U260">
            <v>5193</v>
          </cell>
          <cell r="AC260">
            <v>435.3</v>
          </cell>
        </row>
        <row r="261">
          <cell r="Q261">
            <v>-2724.4</v>
          </cell>
          <cell r="U261">
            <v>3175</v>
          </cell>
          <cell r="AC261">
            <v>288.3</v>
          </cell>
        </row>
        <row r="262">
          <cell r="Q262">
            <v>-1144.2</v>
          </cell>
          <cell r="U262">
            <v>1404</v>
          </cell>
          <cell r="AC262">
            <v>183.9</v>
          </cell>
        </row>
        <row r="263">
          <cell r="Q263">
            <v>-868.7</v>
          </cell>
          <cell r="U263">
            <v>2540</v>
          </cell>
          <cell r="AC263">
            <v>197.2</v>
          </cell>
        </row>
        <row r="264">
          <cell r="Q264">
            <v>-1708.1</v>
          </cell>
          <cell r="U264">
            <v>1816</v>
          </cell>
          <cell r="AC264">
            <v>164</v>
          </cell>
        </row>
        <row r="265">
          <cell r="Q265">
            <v>-2188.6999999999998</v>
          </cell>
          <cell r="U265">
            <v>1112</v>
          </cell>
          <cell r="AC265">
            <v>870.8</v>
          </cell>
        </row>
        <row r="266">
          <cell r="Q266">
            <v>-625</v>
          </cell>
          <cell r="U266">
            <v>3191</v>
          </cell>
          <cell r="AC266">
            <v>373.9</v>
          </cell>
        </row>
        <row r="267">
          <cell r="Q267">
            <v>-2221.1</v>
          </cell>
          <cell r="U267">
            <v>3758</v>
          </cell>
          <cell r="AC267">
            <v>265.3</v>
          </cell>
        </row>
        <row r="268">
          <cell r="Q268">
            <v>-2173.9</v>
          </cell>
          <cell r="U268">
            <v>2240</v>
          </cell>
          <cell r="AC268">
            <v>199.9</v>
          </cell>
        </row>
        <row r="269">
          <cell r="Q269">
            <v>-433.7</v>
          </cell>
          <cell r="U269">
            <v>2405</v>
          </cell>
          <cell r="AC269">
            <v>1417.1</v>
          </cell>
        </row>
        <row r="270">
          <cell r="Q270">
            <v>-6398</v>
          </cell>
          <cell r="U270">
            <v>2798</v>
          </cell>
          <cell r="AC270">
            <v>2709.3</v>
          </cell>
        </row>
        <row r="271">
          <cell r="Q271">
            <v>-10720.5</v>
          </cell>
          <cell r="U271">
            <v>9807</v>
          </cell>
          <cell r="AC271">
            <v>963.8</v>
          </cell>
        </row>
        <row r="272">
          <cell r="Q272">
            <v>-2854.4</v>
          </cell>
          <cell r="U272">
            <v>2723</v>
          </cell>
          <cell r="AC272">
            <v>355.9</v>
          </cell>
        </row>
        <row r="273">
          <cell r="Q273">
            <v>-4620.3999999999996</v>
          </cell>
          <cell r="U273">
            <v>4452</v>
          </cell>
          <cell r="AC273">
            <v>285.2</v>
          </cell>
        </row>
        <row r="274">
          <cell r="Q274">
            <v>-3156.8</v>
          </cell>
          <cell r="U274">
            <v>2424</v>
          </cell>
          <cell r="AC274">
            <v>596.70000000000005</v>
          </cell>
        </row>
        <row r="275">
          <cell r="Q275">
            <v>-5928.1</v>
          </cell>
          <cell r="U275">
            <v>2412</v>
          </cell>
          <cell r="AC275">
            <v>2516.6</v>
          </cell>
        </row>
        <row r="276">
          <cell r="Q276">
            <v>-2362.9</v>
          </cell>
          <cell r="U276">
            <v>2610</v>
          </cell>
          <cell r="AC276">
            <v>190.6</v>
          </cell>
        </row>
        <row r="277">
          <cell r="Q277">
            <v>-28537.1</v>
          </cell>
          <cell r="U277">
            <v>35764</v>
          </cell>
          <cell r="AC277">
            <v>962.4</v>
          </cell>
        </row>
        <row r="279">
          <cell r="Q279">
            <v>-2785.5</v>
          </cell>
          <cell r="U279">
            <v>2318</v>
          </cell>
          <cell r="AC279">
            <v>477.7</v>
          </cell>
        </row>
        <row r="280">
          <cell r="Q280">
            <v>-1077.0999999999999</v>
          </cell>
          <cell r="U280">
            <v>2411</v>
          </cell>
          <cell r="AC280">
            <v>493.7</v>
          </cell>
        </row>
        <row r="281">
          <cell r="Q281">
            <v>-2642.2</v>
          </cell>
          <cell r="U281">
            <v>2904</v>
          </cell>
          <cell r="AC281">
            <v>168.2</v>
          </cell>
        </row>
        <row r="282">
          <cell r="Q282">
            <v>-3717.8</v>
          </cell>
          <cell r="U282">
            <v>1925</v>
          </cell>
          <cell r="AC282">
            <v>1304.2</v>
          </cell>
        </row>
        <row r="283">
          <cell r="Q283">
            <v>-2317</v>
          </cell>
          <cell r="U283">
            <v>1237</v>
          </cell>
          <cell r="AC283">
            <v>970.5</v>
          </cell>
        </row>
        <row r="284">
          <cell r="Q284">
            <v>-2764.7</v>
          </cell>
          <cell r="U284">
            <v>2077</v>
          </cell>
          <cell r="AC284">
            <v>565.20000000000005</v>
          </cell>
        </row>
        <row r="285">
          <cell r="Q285">
            <v>-3053.8</v>
          </cell>
          <cell r="U285">
            <v>1843</v>
          </cell>
          <cell r="AC285">
            <v>925.2</v>
          </cell>
        </row>
        <row r="286">
          <cell r="Q286">
            <v>-3359.5</v>
          </cell>
          <cell r="U286">
            <v>3434</v>
          </cell>
          <cell r="AC286">
            <v>184.7</v>
          </cell>
        </row>
        <row r="287">
          <cell r="Q287">
            <v>-2312.9</v>
          </cell>
          <cell r="U287">
            <v>1640</v>
          </cell>
          <cell r="AC287">
            <v>739</v>
          </cell>
        </row>
        <row r="288">
          <cell r="Q288">
            <v>-2658.5</v>
          </cell>
          <cell r="U288">
            <v>1708</v>
          </cell>
          <cell r="AC288">
            <v>870.9</v>
          </cell>
        </row>
        <row r="289">
          <cell r="Q289">
            <v>-2379.3000000000002</v>
          </cell>
          <cell r="U289">
            <v>1470</v>
          </cell>
          <cell r="AC289">
            <v>783.3</v>
          </cell>
        </row>
        <row r="290">
          <cell r="Q290">
            <v>-2125.8000000000002</v>
          </cell>
          <cell r="U290">
            <v>1478</v>
          </cell>
          <cell r="AC290">
            <v>811.5</v>
          </cell>
        </row>
        <row r="291">
          <cell r="Q291">
            <v>-2534.3000000000002</v>
          </cell>
          <cell r="U291">
            <v>1396</v>
          </cell>
          <cell r="AC291">
            <v>1188.9000000000001</v>
          </cell>
        </row>
        <row r="292">
          <cell r="Q292">
            <v>-553.20000000000005</v>
          </cell>
          <cell r="U292">
            <v>1782</v>
          </cell>
          <cell r="AC292">
            <v>197.5</v>
          </cell>
        </row>
        <row r="293">
          <cell r="Q293">
            <v>0</v>
          </cell>
          <cell r="U293">
            <v>0</v>
          </cell>
          <cell r="AC293">
            <v>290.5</v>
          </cell>
        </row>
        <row r="295">
          <cell r="Q295">
            <v>-2017.2</v>
          </cell>
          <cell r="U295">
            <v>1453</v>
          </cell>
          <cell r="AC295">
            <v>469.5</v>
          </cell>
        </row>
        <row r="296">
          <cell r="Q296">
            <v>-2059.5</v>
          </cell>
          <cell r="U296">
            <v>1575</v>
          </cell>
          <cell r="AC296">
            <v>395.6</v>
          </cell>
        </row>
        <row r="297">
          <cell r="Q297">
            <v>-1607</v>
          </cell>
          <cell r="U297">
            <v>321</v>
          </cell>
          <cell r="AC297">
            <v>1279.9000000000001</v>
          </cell>
        </row>
        <row r="298">
          <cell r="Q298">
            <v>-2220.1999999999998</v>
          </cell>
          <cell r="U298">
            <v>2540</v>
          </cell>
          <cell r="AC298">
            <v>110.1</v>
          </cell>
        </row>
        <row r="299">
          <cell r="Q299">
            <v>-2735</v>
          </cell>
          <cell r="U299">
            <v>2886</v>
          </cell>
          <cell r="AC299">
            <v>172.7</v>
          </cell>
        </row>
        <row r="300">
          <cell r="Q300">
            <v>-4819.3999999999996</v>
          </cell>
          <cell r="U300">
            <v>1640</v>
          </cell>
          <cell r="AC300">
            <v>2196.8000000000002</v>
          </cell>
        </row>
        <row r="301">
          <cell r="Q301">
            <v>-1603.3</v>
          </cell>
          <cell r="U301">
            <v>770</v>
          </cell>
          <cell r="AC301">
            <v>785.8</v>
          </cell>
        </row>
        <row r="302">
          <cell r="Q302">
            <v>-1995.7</v>
          </cell>
          <cell r="U302">
            <v>738</v>
          </cell>
          <cell r="AC302">
            <v>1282.3</v>
          </cell>
        </row>
        <row r="303">
          <cell r="Q303">
            <v>-1021.7</v>
          </cell>
          <cell r="U303">
            <v>1059</v>
          </cell>
          <cell r="AC303">
            <v>123.3</v>
          </cell>
        </row>
        <row r="304">
          <cell r="Q304">
            <v>-2394.8000000000002</v>
          </cell>
          <cell r="U304">
            <v>1421</v>
          </cell>
          <cell r="AC304">
            <v>806.4</v>
          </cell>
        </row>
        <row r="305">
          <cell r="Q305">
            <v>-7548.6</v>
          </cell>
          <cell r="U305">
            <v>6326</v>
          </cell>
          <cell r="AC305">
            <v>1096.4000000000001</v>
          </cell>
        </row>
        <row r="306">
          <cell r="Q306">
            <v>-2634.2</v>
          </cell>
          <cell r="U306">
            <v>1614</v>
          </cell>
          <cell r="AC306">
            <v>1048.8</v>
          </cell>
        </row>
        <row r="307">
          <cell r="Q307">
            <v>-2872.3</v>
          </cell>
          <cell r="U307">
            <v>2007</v>
          </cell>
          <cell r="AC307">
            <v>646.20000000000005</v>
          </cell>
        </row>
        <row r="308">
          <cell r="Q308">
            <v>-204.1</v>
          </cell>
          <cell r="U308">
            <v>1032</v>
          </cell>
          <cell r="AC308">
            <v>106.7</v>
          </cell>
        </row>
        <row r="309">
          <cell r="Q309">
            <v>-1683.1</v>
          </cell>
          <cell r="U309">
            <v>1893</v>
          </cell>
          <cell r="AC309">
            <v>122.1</v>
          </cell>
        </row>
        <row r="310">
          <cell r="Q310">
            <v>-2190.6</v>
          </cell>
          <cell r="U310">
            <v>1045</v>
          </cell>
          <cell r="AC310">
            <v>878.5</v>
          </cell>
        </row>
        <row r="311">
          <cell r="Q311">
            <v>-2221.8000000000002</v>
          </cell>
          <cell r="U311">
            <v>1025</v>
          </cell>
          <cell r="AC311">
            <v>1166.8</v>
          </cell>
        </row>
        <row r="312">
          <cell r="Q312">
            <v>-2442.6</v>
          </cell>
          <cell r="U312">
            <v>1095</v>
          </cell>
          <cell r="AC312">
            <v>967.4</v>
          </cell>
        </row>
        <row r="313">
          <cell r="Q313">
            <v>-2675.9</v>
          </cell>
          <cell r="U313">
            <v>1649</v>
          </cell>
          <cell r="AC313">
            <v>1012.4</v>
          </cell>
        </row>
        <row r="314">
          <cell r="Q314">
            <v>-2338.1999999999998</v>
          </cell>
          <cell r="U314">
            <v>868</v>
          </cell>
          <cell r="AC314">
            <v>1413.3</v>
          </cell>
        </row>
        <row r="315">
          <cell r="Q315">
            <v>-2638.2</v>
          </cell>
          <cell r="U315">
            <v>0</v>
          </cell>
          <cell r="AC315">
            <v>1967.3</v>
          </cell>
        </row>
        <row r="316">
          <cell r="Q316">
            <v>-3390.8</v>
          </cell>
          <cell r="U316">
            <v>2772</v>
          </cell>
          <cell r="AC316">
            <v>604.6</v>
          </cell>
        </row>
        <row r="317">
          <cell r="Q317">
            <v>-865.8</v>
          </cell>
          <cell r="U317">
            <v>1861</v>
          </cell>
          <cell r="AC317">
            <v>900.1</v>
          </cell>
        </row>
        <row r="320">
          <cell r="Q320">
            <v>-851195.4</v>
          </cell>
          <cell r="U320">
            <v>621519.6</v>
          </cell>
          <cell r="AC320">
            <v>349883.1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9">
          <cell r="D9">
            <v>27718.6</v>
          </cell>
        </row>
      </sheetData>
      <sheetData sheetId="23">
        <row r="9">
          <cell r="J9">
            <v>2083.8000000000002</v>
          </cell>
        </row>
      </sheetData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7"/>
  <sheetViews>
    <sheetView tabSelected="1" zoomScale="70" zoomScaleNormal="70" workbookViewId="0">
      <pane xSplit="1" ySplit="5" topLeftCell="B311" activePane="bottomRight" state="frozen"/>
      <selection pane="topRight" activeCell="C1" sqref="C1"/>
      <selection pane="bottomLeft" activeCell="A7" sqref="A7"/>
      <selection pane="bottomRight" activeCell="D314" sqref="D314"/>
    </sheetView>
  </sheetViews>
  <sheetFormatPr defaultColWidth="9.08984375" defaultRowHeight="17.5"/>
  <cols>
    <col min="1" max="1" width="39.90625" style="21" customWidth="1"/>
    <col min="2" max="2" width="20.08984375" style="21" customWidth="1"/>
    <col min="3" max="3" width="18.08984375" style="21" customWidth="1"/>
    <col min="4" max="4" width="23.6328125" style="26" customWidth="1"/>
    <col min="5" max="5" width="22.26953125" style="25" customWidth="1"/>
    <col min="6" max="6" width="22" style="29" customWidth="1"/>
    <col min="7" max="16384" width="9.08984375" style="9"/>
  </cols>
  <sheetData>
    <row r="1" spans="1:6" s="1" customFormat="1" ht="61" customHeight="1">
      <c r="A1" s="43" t="s">
        <v>316</v>
      </c>
      <c r="B1" s="43"/>
      <c r="C1" s="43"/>
      <c r="D1" s="43"/>
      <c r="E1" s="43"/>
      <c r="F1" s="43"/>
    </row>
    <row r="2" spans="1:6" s="1" customFormat="1">
      <c r="A2" s="2"/>
      <c r="B2" s="2"/>
      <c r="C2" s="2"/>
      <c r="D2" s="3"/>
      <c r="E2" s="4"/>
      <c r="F2" s="28"/>
    </row>
    <row r="3" spans="1:6" s="1" customFormat="1">
      <c r="A3" s="2"/>
      <c r="B3" s="2"/>
      <c r="C3" s="2"/>
      <c r="D3" s="3"/>
      <c r="E3" s="5" t="s">
        <v>0</v>
      </c>
      <c r="F3" s="28"/>
    </row>
    <row r="4" spans="1:6" s="27" customFormat="1" ht="14.5">
      <c r="A4" s="44" t="s">
        <v>1</v>
      </c>
      <c r="B4" s="42" t="s">
        <v>310</v>
      </c>
      <c r="C4" s="40" t="s">
        <v>309</v>
      </c>
      <c r="D4" s="42" t="s">
        <v>308</v>
      </c>
      <c r="E4" s="42"/>
      <c r="F4" s="42" t="s">
        <v>311</v>
      </c>
    </row>
    <row r="5" spans="1:6" s="27" customFormat="1" ht="170.5" customHeight="1">
      <c r="A5" s="44"/>
      <c r="B5" s="42"/>
      <c r="C5" s="41"/>
      <c r="D5" s="31" t="s">
        <v>317</v>
      </c>
      <c r="E5" s="30" t="s">
        <v>313</v>
      </c>
      <c r="F5" s="42"/>
    </row>
    <row r="6" spans="1:6" s="7" customFormat="1" ht="16.5">
      <c r="A6" s="6" t="s">
        <v>2</v>
      </c>
      <c r="B6" s="32">
        <f>SUM(B7:B21)</f>
        <v>-43095.1</v>
      </c>
      <c r="C6" s="32">
        <f>SUM(C7:C21)</f>
        <v>24755.499999999993</v>
      </c>
      <c r="D6" s="32">
        <f>SUM(D7:D21)</f>
        <v>22904</v>
      </c>
      <c r="E6" s="32">
        <f>SUM(E7:E21)</f>
        <v>1851.4999999999998</v>
      </c>
      <c r="F6" s="33"/>
    </row>
    <row r="7" spans="1:6" ht="28">
      <c r="A7" s="8" t="s">
        <v>3</v>
      </c>
      <c r="B7" s="34">
        <f>'[2]2022  год_последний'!N9</f>
        <v>-1519.7</v>
      </c>
      <c r="C7" s="34">
        <f>SUM(D7:E7)</f>
        <v>459.4</v>
      </c>
      <c r="D7" s="35">
        <f>'[2]2022  год_последний'!S9</f>
        <v>356</v>
      </c>
      <c r="E7" s="35">
        <f>'[2]2022  год_последний'!AB9</f>
        <v>103.4</v>
      </c>
      <c r="F7" s="33"/>
    </row>
    <row r="8" spans="1:6" ht="28">
      <c r="A8" s="8" t="s">
        <v>4</v>
      </c>
      <c r="B8" s="34">
        <f>'[2]2022  год_последний'!N10</f>
        <v>-3135.1</v>
      </c>
      <c r="C8" s="34">
        <f t="shared" ref="C8:C21" si="0">SUM(D8:E8)</f>
        <v>2066.1999999999998</v>
      </c>
      <c r="D8" s="35">
        <f>'[2]2022  год_последний'!S10</f>
        <v>1962</v>
      </c>
      <c r="E8" s="35">
        <f>'[2]2022  год_последний'!AB10</f>
        <v>104.2</v>
      </c>
      <c r="F8" s="33"/>
    </row>
    <row r="9" spans="1:6" ht="28">
      <c r="A9" s="8" t="s">
        <v>5</v>
      </c>
      <c r="B9" s="34">
        <f>'[2]2022  год_последний'!N11</f>
        <v>-2102.1999999999998</v>
      </c>
      <c r="C9" s="34">
        <f t="shared" si="0"/>
        <v>2142</v>
      </c>
      <c r="D9" s="35">
        <f>'[2]2022  год_последний'!S11</f>
        <v>2142</v>
      </c>
      <c r="E9" s="35">
        <f>'[2]2022  год_последний'!AB11</f>
        <v>0</v>
      </c>
      <c r="F9" s="33"/>
    </row>
    <row r="10" spans="1:6" ht="28">
      <c r="A10" s="8" t="s">
        <v>6</v>
      </c>
      <c r="B10" s="34">
        <f>'[2]2022  год_последний'!N12</f>
        <v>-1745.9</v>
      </c>
      <c r="C10" s="34">
        <f t="shared" si="0"/>
        <v>914.1</v>
      </c>
      <c r="D10" s="35">
        <f>'[2]2022  год_последний'!S12</f>
        <v>833</v>
      </c>
      <c r="E10" s="35">
        <f>'[2]2022  год_последний'!AB12</f>
        <v>81.099999999999994</v>
      </c>
      <c r="F10" s="33"/>
    </row>
    <row r="11" spans="1:6" ht="28">
      <c r="A11" s="8" t="s">
        <v>7</v>
      </c>
      <c r="B11" s="34">
        <f>'[2]2022  год_последний'!N13</f>
        <v>-10425.9</v>
      </c>
      <c r="C11" s="34">
        <f t="shared" si="0"/>
        <v>1152.9000000000001</v>
      </c>
      <c r="D11" s="35">
        <f>'[2]2022  год_последний'!S13</f>
        <v>249</v>
      </c>
      <c r="E11" s="35">
        <f>'[2]2022  год_последний'!AB13</f>
        <v>903.9</v>
      </c>
      <c r="F11" s="33"/>
    </row>
    <row r="12" spans="1:6" ht="28">
      <c r="A12" s="8" t="s">
        <v>8</v>
      </c>
      <c r="B12" s="34">
        <f>'[2]2022  год_последний'!N14</f>
        <v>-3122.4</v>
      </c>
      <c r="C12" s="34">
        <f t="shared" si="0"/>
        <v>2399.5</v>
      </c>
      <c r="D12" s="35">
        <f>'[2]2022  год_последний'!S14</f>
        <v>2329</v>
      </c>
      <c r="E12" s="35">
        <f>'[2]2022  год_последний'!AB14</f>
        <v>70.5</v>
      </c>
      <c r="F12" s="33"/>
    </row>
    <row r="13" spans="1:6" ht="28">
      <c r="A13" s="8" t="s">
        <v>9</v>
      </c>
      <c r="B13" s="34">
        <f>'[2]2022  год_последний'!N15</f>
        <v>-3311.7</v>
      </c>
      <c r="C13" s="34">
        <f t="shared" si="0"/>
        <v>1963.4</v>
      </c>
      <c r="D13" s="35">
        <f>'[2]2022  год_последний'!S15</f>
        <v>1832</v>
      </c>
      <c r="E13" s="35">
        <f>'[2]2022  год_последний'!AB15</f>
        <v>131.4</v>
      </c>
      <c r="F13" s="33"/>
    </row>
    <row r="14" spans="1:6" ht="28">
      <c r="A14" s="8" t="s">
        <v>10</v>
      </c>
      <c r="B14" s="34">
        <f>'[2]2022  год_последний'!N16</f>
        <v>-2986.2</v>
      </c>
      <c r="C14" s="34">
        <f t="shared" si="0"/>
        <v>2121.3000000000002</v>
      </c>
      <c r="D14" s="35">
        <f>'[2]2022  год_последний'!S16</f>
        <v>2037</v>
      </c>
      <c r="E14" s="35">
        <f>'[2]2022  год_последний'!AB16</f>
        <v>84.3</v>
      </c>
      <c r="F14" s="33"/>
    </row>
    <row r="15" spans="1:6" ht="28">
      <c r="A15" s="8" t="s">
        <v>11</v>
      </c>
      <c r="B15" s="34">
        <f>'[2]2022  год_последний'!N17</f>
        <v>-1766.3</v>
      </c>
      <c r="C15" s="34">
        <f t="shared" si="0"/>
        <v>894</v>
      </c>
      <c r="D15" s="35">
        <f>'[2]2022  год_последний'!S17</f>
        <v>809</v>
      </c>
      <c r="E15" s="35">
        <f>'[2]2022  год_последний'!AB17</f>
        <v>85</v>
      </c>
      <c r="F15" s="33"/>
    </row>
    <row r="16" spans="1:6" ht="28">
      <c r="A16" s="8" t="s">
        <v>12</v>
      </c>
      <c r="B16" s="34">
        <f>'[2]2022  год_последний'!N18</f>
        <v>-2287.8000000000002</v>
      </c>
      <c r="C16" s="34">
        <f t="shared" si="0"/>
        <v>1847.9</v>
      </c>
      <c r="D16" s="35">
        <f>'[2]2022  год_последний'!S18</f>
        <v>1805</v>
      </c>
      <c r="E16" s="35">
        <f>'[2]2022  год_последний'!AB18</f>
        <v>42.9</v>
      </c>
      <c r="F16" s="33"/>
    </row>
    <row r="17" spans="1:6" ht="28">
      <c r="A17" s="8" t="s">
        <v>13</v>
      </c>
      <c r="B17" s="34">
        <f>'[2]2022  год_последний'!N19</f>
        <v>-1522.9</v>
      </c>
      <c r="C17" s="34">
        <f t="shared" si="0"/>
        <v>2138</v>
      </c>
      <c r="D17" s="35">
        <f>'[2]2022  год_последний'!S19</f>
        <v>2138</v>
      </c>
      <c r="E17" s="35">
        <f>'[2]2022  год_последний'!AB19</f>
        <v>0</v>
      </c>
      <c r="F17" s="33"/>
    </row>
    <row r="18" spans="1:6" ht="28">
      <c r="A18" s="8" t="s">
        <v>14</v>
      </c>
      <c r="B18" s="34">
        <f>'[2]2022  год_последний'!N20</f>
        <v>-2805</v>
      </c>
      <c r="C18" s="34">
        <f t="shared" si="0"/>
        <v>1871</v>
      </c>
      <c r="D18" s="35">
        <f>'[2]2022  год_последний'!S20</f>
        <v>1780</v>
      </c>
      <c r="E18" s="35">
        <f>'[2]2022  год_последний'!AB20</f>
        <v>91</v>
      </c>
      <c r="F18" s="33"/>
    </row>
    <row r="19" spans="1:6" ht="28">
      <c r="A19" s="8" t="s">
        <v>15</v>
      </c>
      <c r="B19" s="34">
        <f>'[2]2022  год_последний'!N21</f>
        <v>-2271.6</v>
      </c>
      <c r="C19" s="34">
        <f t="shared" si="0"/>
        <v>1788.1</v>
      </c>
      <c r="D19" s="35">
        <f>'[2]2022  год_последний'!S21</f>
        <v>1741</v>
      </c>
      <c r="E19" s="35">
        <f>'[2]2022  год_последний'!AB21</f>
        <v>47.1</v>
      </c>
      <c r="F19" s="33"/>
    </row>
    <row r="20" spans="1:6" ht="28">
      <c r="A20" s="8" t="s">
        <v>16</v>
      </c>
      <c r="B20" s="34">
        <f>'[2]2022  год_последний'!N22</f>
        <v>-2019.1</v>
      </c>
      <c r="C20" s="34">
        <f t="shared" si="0"/>
        <v>1417.6</v>
      </c>
      <c r="D20" s="35">
        <f>'[2]2022  год_последний'!S22</f>
        <v>1359</v>
      </c>
      <c r="E20" s="35">
        <f>'[2]2022  год_последний'!AB22</f>
        <v>58.6</v>
      </c>
      <c r="F20" s="33"/>
    </row>
    <row r="21" spans="1:6" ht="28">
      <c r="A21" s="8" t="s">
        <v>17</v>
      </c>
      <c r="B21" s="34">
        <f>'[2]2022  год_последний'!N23</f>
        <v>-2073.3000000000002</v>
      </c>
      <c r="C21" s="34">
        <f t="shared" si="0"/>
        <v>1580.1</v>
      </c>
      <c r="D21" s="35">
        <f>'[2]2022  год_последний'!S23</f>
        <v>1532</v>
      </c>
      <c r="E21" s="35">
        <f>'[2]2022  год_последний'!AB23</f>
        <v>48.1</v>
      </c>
      <c r="F21" s="33"/>
    </row>
    <row r="22" spans="1:6" s="7" customFormat="1" ht="16.5">
      <c r="A22" s="10" t="s">
        <v>18</v>
      </c>
      <c r="B22" s="32">
        <f>SUM(B23:B39)</f>
        <v>-42820.299999999996</v>
      </c>
      <c r="C22" s="32">
        <f>SUM(C23:C39)</f>
        <v>108754.70000000001</v>
      </c>
      <c r="D22" s="32">
        <f>SUM(D23:D39)</f>
        <v>107974</v>
      </c>
      <c r="E22" s="32">
        <f>SUM(E23:E39)</f>
        <v>780.7</v>
      </c>
      <c r="F22" s="33"/>
    </row>
    <row r="23" spans="1:6" ht="28">
      <c r="A23" s="8" t="s">
        <v>19</v>
      </c>
      <c r="B23" s="34">
        <f>'[2]2022  год_последний'!N25</f>
        <v>-2697.5</v>
      </c>
      <c r="C23" s="34">
        <f t="shared" ref="C23:C39" si="1">SUM(D23:E23)</f>
        <v>3499</v>
      </c>
      <c r="D23" s="35">
        <f>'[2]2022  год_последний'!S25</f>
        <v>3499</v>
      </c>
      <c r="E23" s="35">
        <f>'[2]2022  год_последний'!AB25</f>
        <v>0</v>
      </c>
      <c r="F23" s="33"/>
    </row>
    <row r="24" spans="1:6" ht="28">
      <c r="A24" s="8" t="s">
        <v>20</v>
      </c>
      <c r="B24" s="34">
        <f>'[2]2022  год_последний'!N26</f>
        <v>-1945.2</v>
      </c>
      <c r="C24" s="34">
        <f t="shared" si="1"/>
        <v>1514</v>
      </c>
      <c r="D24" s="35">
        <f>'[2]2022  год_последний'!S26</f>
        <v>1472</v>
      </c>
      <c r="E24" s="35">
        <f>'[2]2022  год_последний'!AB26</f>
        <v>42</v>
      </c>
      <c r="F24" s="33"/>
    </row>
    <row r="25" spans="1:6" ht="28">
      <c r="A25" s="8" t="s">
        <v>21</v>
      </c>
      <c r="B25" s="34">
        <f>'[2]2022  год_последний'!N27</f>
        <v>-2535</v>
      </c>
      <c r="C25" s="34">
        <f t="shared" si="1"/>
        <v>2219.6999999999998</v>
      </c>
      <c r="D25" s="35">
        <f>'[2]2022  год_последний'!S27</f>
        <v>2189</v>
      </c>
      <c r="E25" s="35">
        <f>'[2]2022  год_последний'!AB27</f>
        <v>30.7</v>
      </c>
      <c r="F25" s="33"/>
    </row>
    <row r="26" spans="1:6" ht="28">
      <c r="A26" s="8" t="s">
        <v>22</v>
      </c>
      <c r="B26" s="34">
        <f>'[2]2022  год_последний'!N28</f>
        <v>-2662.4</v>
      </c>
      <c r="C26" s="34">
        <f t="shared" si="1"/>
        <v>2169.1</v>
      </c>
      <c r="D26" s="35">
        <f>'[2]2022  год_последний'!S28</f>
        <v>2121</v>
      </c>
      <c r="E26" s="35">
        <f>'[2]2022  год_последний'!AB28</f>
        <v>48.1</v>
      </c>
      <c r="F26" s="33"/>
    </row>
    <row r="27" spans="1:6" ht="28">
      <c r="A27" s="8" t="s">
        <v>23</v>
      </c>
      <c r="B27" s="34">
        <f>'[2]2022  год_последний'!N29</f>
        <v>-3208.2</v>
      </c>
      <c r="C27" s="34">
        <f t="shared" si="1"/>
        <v>4722</v>
      </c>
      <c r="D27" s="35">
        <f>'[2]2022  год_последний'!S29</f>
        <v>4722</v>
      </c>
      <c r="E27" s="35">
        <f>'[2]2022  год_последний'!AB29</f>
        <v>0</v>
      </c>
      <c r="F27" s="33"/>
    </row>
    <row r="28" spans="1:6" ht="28">
      <c r="A28" s="8" t="s">
        <v>24</v>
      </c>
      <c r="B28" s="34">
        <f>'[2]2022  год_последний'!N30</f>
        <v>0</v>
      </c>
      <c r="C28" s="34">
        <f t="shared" si="1"/>
        <v>0</v>
      </c>
      <c r="D28" s="35">
        <f>'[2]2022  год_последний'!S30</f>
        <v>0</v>
      </c>
      <c r="E28" s="35">
        <f>'[2]2022  год_последний'!AB30</f>
        <v>0</v>
      </c>
      <c r="F28" s="33"/>
    </row>
    <row r="29" spans="1:6" ht="28">
      <c r="A29" s="8" t="s">
        <v>25</v>
      </c>
      <c r="B29" s="34">
        <f>'[2]2022  год_последний'!N31</f>
        <v>-5951.4</v>
      </c>
      <c r="C29" s="34">
        <f t="shared" si="1"/>
        <v>3463.5</v>
      </c>
      <c r="D29" s="35">
        <f>'[2]2022  год_последний'!S31</f>
        <v>3221</v>
      </c>
      <c r="E29" s="35">
        <f>'[2]2022  год_последний'!AB31</f>
        <v>242.5</v>
      </c>
      <c r="F29" s="33"/>
    </row>
    <row r="30" spans="1:6" ht="28">
      <c r="A30" s="8" t="s">
        <v>26</v>
      </c>
      <c r="B30" s="34">
        <f>'[2]2022  год_последний'!N32</f>
        <v>-1177.0999999999999</v>
      </c>
      <c r="C30" s="34">
        <f t="shared" si="1"/>
        <v>1473</v>
      </c>
      <c r="D30" s="35">
        <f>'[2]2022  год_последний'!S32</f>
        <v>1473</v>
      </c>
      <c r="E30" s="35">
        <f>'[2]2022  год_последний'!AB32</f>
        <v>0</v>
      </c>
      <c r="F30" s="33"/>
    </row>
    <row r="31" spans="1:6" ht="28">
      <c r="A31" s="8" t="s">
        <v>27</v>
      </c>
      <c r="B31" s="34">
        <f>'[2]2022  год_последний'!N33</f>
        <v>-2756.5</v>
      </c>
      <c r="C31" s="34">
        <f t="shared" si="1"/>
        <v>1337.3</v>
      </c>
      <c r="D31" s="35">
        <f>'[2]2022  год_последний'!S33</f>
        <v>1199</v>
      </c>
      <c r="E31" s="35">
        <f>'[2]2022  год_последний'!AB33</f>
        <v>138.30000000000001</v>
      </c>
      <c r="F31" s="33"/>
    </row>
    <row r="32" spans="1:6" ht="28">
      <c r="A32" s="8" t="s">
        <v>28</v>
      </c>
      <c r="B32" s="34">
        <f>'[2]2022  год_последний'!N34</f>
        <v>-3341.5</v>
      </c>
      <c r="C32" s="34">
        <f t="shared" si="1"/>
        <v>3286.4</v>
      </c>
      <c r="D32" s="35">
        <f>'[2]2022  год_последний'!S34</f>
        <v>3281</v>
      </c>
      <c r="E32" s="35">
        <f>'[2]2022  год_последний'!AB34</f>
        <v>5.4</v>
      </c>
      <c r="F32" s="33"/>
    </row>
    <row r="33" spans="1:6" ht="28">
      <c r="A33" s="8" t="s">
        <v>29</v>
      </c>
      <c r="B33" s="34">
        <f>'[2]2022  год_последний'!N35</f>
        <v>-4019.4</v>
      </c>
      <c r="C33" s="34">
        <f t="shared" si="1"/>
        <v>2822.7</v>
      </c>
      <c r="D33" s="35">
        <f>'[2]2022  год_последний'!S35</f>
        <v>2706</v>
      </c>
      <c r="E33" s="35">
        <f>'[2]2022  год_последний'!AB35</f>
        <v>116.7</v>
      </c>
      <c r="F33" s="33"/>
    </row>
    <row r="34" spans="1:6" ht="28">
      <c r="A34" s="8" t="s">
        <v>30</v>
      </c>
      <c r="B34" s="34">
        <f>'[2]2022  год_последний'!N36</f>
        <v>-1182.5</v>
      </c>
      <c r="C34" s="34">
        <f t="shared" si="1"/>
        <v>636.20000000000005</v>
      </c>
      <c r="D34" s="35">
        <f>'[2]2022  год_последний'!S36</f>
        <v>583</v>
      </c>
      <c r="E34" s="35">
        <f>'[2]2022  год_последний'!AB36</f>
        <v>53.2</v>
      </c>
      <c r="F34" s="33"/>
    </row>
    <row r="35" spans="1:6" ht="28">
      <c r="A35" s="8" t="s">
        <v>31</v>
      </c>
      <c r="B35" s="34">
        <f>'[2]2022  год_последний'!N37</f>
        <v>-4569.8999999999996</v>
      </c>
      <c r="C35" s="34">
        <f t="shared" si="1"/>
        <v>4413.3</v>
      </c>
      <c r="D35" s="35">
        <f>'[2]2022  год_последний'!S37</f>
        <v>4398</v>
      </c>
      <c r="E35" s="35">
        <f>'[2]2022  год_последний'!AB37</f>
        <v>15.3</v>
      </c>
      <c r="F35" s="33"/>
    </row>
    <row r="36" spans="1:6" ht="28">
      <c r="A36" s="8" t="s">
        <v>32</v>
      </c>
      <c r="B36" s="34">
        <f>'[2]2022  год_последний'!N38</f>
        <v>-4202.5</v>
      </c>
      <c r="C36" s="34">
        <f t="shared" si="1"/>
        <v>3863.1</v>
      </c>
      <c r="D36" s="35">
        <f>'[2]2022  год_последний'!S38</f>
        <v>3830</v>
      </c>
      <c r="E36" s="35">
        <f>'[2]2022  год_последний'!AB38</f>
        <v>33.1</v>
      </c>
      <c r="F36" s="33"/>
    </row>
    <row r="37" spans="1:6" ht="28">
      <c r="A37" s="8" t="s">
        <v>33</v>
      </c>
      <c r="B37" s="34">
        <f>'[2]2022  год_последний'!N39</f>
        <v>-2571.1999999999998</v>
      </c>
      <c r="C37" s="34">
        <f t="shared" si="1"/>
        <v>2002.4</v>
      </c>
      <c r="D37" s="35">
        <f>'[2]2022  год_последний'!S39</f>
        <v>1947</v>
      </c>
      <c r="E37" s="35">
        <f>'[2]2022  год_последний'!AB39</f>
        <v>55.4</v>
      </c>
      <c r="F37" s="33"/>
    </row>
    <row r="38" spans="1:6" ht="28">
      <c r="A38" s="8" t="s">
        <v>34</v>
      </c>
      <c r="B38" s="34">
        <f>'[2]2022  год_последний'!N40</f>
        <v>0</v>
      </c>
      <c r="C38" s="34">
        <f t="shared" si="1"/>
        <v>1367</v>
      </c>
      <c r="D38" s="35">
        <f>'[2]2022  год_последний'!S40</f>
        <v>1367</v>
      </c>
      <c r="E38" s="35">
        <f>'[2]2022  год_последний'!AB40</f>
        <v>0</v>
      </c>
      <c r="F38" s="33"/>
    </row>
    <row r="39" spans="1:6" ht="16.5">
      <c r="A39" s="8" t="s">
        <v>35</v>
      </c>
      <c r="B39" s="34">
        <f>'[2]2022  год_последний'!N41</f>
        <v>0</v>
      </c>
      <c r="C39" s="34">
        <f t="shared" si="1"/>
        <v>69966</v>
      </c>
      <c r="D39" s="35">
        <f>'[2]2022  год_последний'!S41</f>
        <v>69966</v>
      </c>
      <c r="E39" s="35">
        <f>'[2]2022  год_последний'!AB41</f>
        <v>0</v>
      </c>
      <c r="F39" s="33"/>
    </row>
    <row r="40" spans="1:6" s="7" customFormat="1" ht="16.5">
      <c r="A40" s="10" t="s">
        <v>36</v>
      </c>
      <c r="B40" s="32">
        <f>SUM(B41:B55)</f>
        <v>-29515.7</v>
      </c>
      <c r="C40" s="32">
        <f>SUM(C41:C55)</f>
        <v>8698.1</v>
      </c>
      <c r="D40" s="32">
        <f>SUM(D41:D55)</f>
        <v>6344</v>
      </c>
      <c r="E40" s="32">
        <f>SUM(E41:E55)</f>
        <v>2354.1</v>
      </c>
      <c r="F40" s="33"/>
    </row>
    <row r="41" spans="1:6" ht="28">
      <c r="A41" s="11" t="s">
        <v>37</v>
      </c>
      <c r="B41" s="34">
        <f>'[2]2022  год_последний'!N43</f>
        <v>-3245.1</v>
      </c>
      <c r="C41" s="34">
        <f t="shared" ref="C41:C55" si="2">SUM(D41:E41)</f>
        <v>288.2</v>
      </c>
      <c r="D41" s="35">
        <f>'[2]2022  год_последний'!S43</f>
        <v>0</v>
      </c>
      <c r="E41" s="35">
        <f>'[2]2022  год_последний'!AB43</f>
        <v>288.2</v>
      </c>
      <c r="F41" s="33"/>
    </row>
    <row r="42" spans="1:6" ht="28">
      <c r="A42" s="11" t="s">
        <v>38</v>
      </c>
      <c r="B42" s="34">
        <f>'[2]2022  год_последний'!N44</f>
        <v>-2295.3000000000002</v>
      </c>
      <c r="C42" s="34">
        <f t="shared" si="2"/>
        <v>557.4</v>
      </c>
      <c r="D42" s="35">
        <f>'[2]2022  год_последний'!S44</f>
        <v>388</v>
      </c>
      <c r="E42" s="35">
        <f>'[2]2022  год_последний'!AB44</f>
        <v>169.4</v>
      </c>
      <c r="F42" s="33"/>
    </row>
    <row r="43" spans="1:6" ht="28">
      <c r="A43" s="11" t="s">
        <v>39</v>
      </c>
      <c r="B43" s="34">
        <f>'[2]2022  год_последний'!N45</f>
        <v>-3076.5</v>
      </c>
      <c r="C43" s="34">
        <f t="shared" si="2"/>
        <v>273.3</v>
      </c>
      <c r="D43" s="35">
        <f>'[2]2022  год_последний'!S45</f>
        <v>0</v>
      </c>
      <c r="E43" s="35">
        <f>'[2]2022  год_последний'!AB45</f>
        <v>273.3</v>
      </c>
      <c r="F43" s="33"/>
    </row>
    <row r="44" spans="1:6" ht="28">
      <c r="A44" s="11" t="s">
        <v>40</v>
      </c>
      <c r="B44" s="34">
        <f>'[2]2022  год_последний'!N46</f>
        <v>-3672.3</v>
      </c>
      <c r="C44" s="34">
        <f t="shared" si="2"/>
        <v>326.2</v>
      </c>
      <c r="D44" s="35">
        <f>'[2]2022  год_последний'!S46</f>
        <v>0</v>
      </c>
      <c r="E44" s="35">
        <f>'[2]2022  год_последний'!AB46</f>
        <v>326.2</v>
      </c>
      <c r="F44" s="33"/>
    </row>
    <row r="45" spans="1:6" ht="28">
      <c r="A45" s="11" t="s">
        <v>41</v>
      </c>
      <c r="B45" s="34">
        <f>'[2]2022  год_последний'!N47</f>
        <v>-3259.8</v>
      </c>
      <c r="C45" s="34">
        <f t="shared" si="2"/>
        <v>580.20000000000005</v>
      </c>
      <c r="D45" s="35">
        <f>'[2]2022  год_последний'!S47</f>
        <v>319</v>
      </c>
      <c r="E45" s="35">
        <f>'[2]2022  год_последний'!AB47</f>
        <v>261.2</v>
      </c>
      <c r="F45" s="33"/>
    </row>
    <row r="46" spans="1:6" ht="28">
      <c r="A46" s="11" t="s">
        <v>42</v>
      </c>
      <c r="B46" s="34">
        <f>'[2]2022  год_последний'!N48</f>
        <v>-1529.9</v>
      </c>
      <c r="C46" s="34">
        <f t="shared" si="2"/>
        <v>279.89999999999998</v>
      </c>
      <c r="D46" s="35">
        <f>'[2]2022  год_последний'!S48</f>
        <v>158</v>
      </c>
      <c r="E46" s="35">
        <f>'[2]2022  год_последний'!AB48</f>
        <v>121.9</v>
      </c>
      <c r="F46" s="33"/>
    </row>
    <row r="47" spans="1:6" ht="28">
      <c r="A47" s="11" t="s">
        <v>43</v>
      </c>
      <c r="B47" s="34">
        <f>'[2]2022  год_последний'!N49</f>
        <v>0</v>
      </c>
      <c r="C47" s="34">
        <f t="shared" si="2"/>
        <v>0</v>
      </c>
      <c r="D47" s="35">
        <f>'[2]2022  год_последний'!S49</f>
        <v>0</v>
      </c>
      <c r="E47" s="35">
        <f>'[2]2022  год_последний'!AB49</f>
        <v>0</v>
      </c>
      <c r="F47" s="33"/>
    </row>
    <row r="48" spans="1:6" ht="28">
      <c r="A48" s="11" t="s">
        <v>44</v>
      </c>
      <c r="B48" s="34">
        <f>'[2]2022  год_последний'!N50</f>
        <v>-2666.1</v>
      </c>
      <c r="C48" s="34">
        <f t="shared" si="2"/>
        <v>236.8</v>
      </c>
      <c r="D48" s="35">
        <f>'[2]2022  год_последний'!S50</f>
        <v>0</v>
      </c>
      <c r="E48" s="35">
        <f>'[2]2022  год_последний'!AB50</f>
        <v>236.8</v>
      </c>
      <c r="F48" s="33"/>
    </row>
    <row r="49" spans="1:6" ht="28">
      <c r="A49" s="11" t="s">
        <v>45</v>
      </c>
      <c r="B49" s="34">
        <f>'[2]2022  год_последний'!N51</f>
        <v>-1886.8</v>
      </c>
      <c r="C49" s="34">
        <f t="shared" si="2"/>
        <v>1054.2</v>
      </c>
      <c r="D49" s="35">
        <f>'[2]2022  год_последний'!S51</f>
        <v>973</v>
      </c>
      <c r="E49" s="35">
        <f>'[2]2022  год_последний'!AB51</f>
        <v>81.2</v>
      </c>
      <c r="F49" s="33"/>
    </row>
    <row r="50" spans="1:6" ht="28">
      <c r="A50" s="11" t="s">
        <v>46</v>
      </c>
      <c r="B50" s="34">
        <f>'[2]2022  год_последний'!N52</f>
        <v>-754.3</v>
      </c>
      <c r="C50" s="34">
        <f t="shared" si="2"/>
        <v>717.6</v>
      </c>
      <c r="D50" s="35">
        <f>'[2]2022  год_последний'!S52</f>
        <v>714</v>
      </c>
      <c r="E50" s="35">
        <f>'[2]2022  год_последний'!AB52</f>
        <v>3.6</v>
      </c>
      <c r="F50" s="33"/>
    </row>
    <row r="51" spans="1:6" ht="28">
      <c r="A51" s="11" t="s">
        <v>47</v>
      </c>
      <c r="B51" s="34">
        <f>'[2]2022  год_последний'!N53</f>
        <v>-992</v>
      </c>
      <c r="C51" s="34">
        <f t="shared" si="2"/>
        <v>88.1</v>
      </c>
      <c r="D51" s="35">
        <f>'[2]2022  год_последний'!S53</f>
        <v>0</v>
      </c>
      <c r="E51" s="35">
        <f>'[2]2022  год_последний'!AB53</f>
        <v>88.1</v>
      </c>
      <c r="F51" s="33"/>
    </row>
    <row r="52" spans="1:6" ht="28">
      <c r="A52" s="11" t="s">
        <v>48</v>
      </c>
      <c r="B52" s="34">
        <f>'[2]2022  год_последний'!N54</f>
        <v>-2786.4</v>
      </c>
      <c r="C52" s="34">
        <f t="shared" si="2"/>
        <v>667.5</v>
      </c>
      <c r="D52" s="35">
        <f>'[2]2022  год_последний'!S54</f>
        <v>461</v>
      </c>
      <c r="E52" s="35">
        <f>'[2]2022  год_последний'!AB54</f>
        <v>206.5</v>
      </c>
      <c r="F52" s="33"/>
    </row>
    <row r="53" spans="1:6" ht="28">
      <c r="A53" s="12" t="s">
        <v>49</v>
      </c>
      <c r="B53" s="34">
        <f>'[2]2022  год_последний'!N55</f>
        <v>0</v>
      </c>
      <c r="C53" s="34">
        <f t="shared" si="2"/>
        <v>0</v>
      </c>
      <c r="D53" s="35">
        <f>'[2]2022  год_последний'!S55</f>
        <v>0</v>
      </c>
      <c r="E53" s="35">
        <f>'[2]2022  год_последний'!AB55</f>
        <v>0</v>
      </c>
      <c r="F53" s="33"/>
    </row>
    <row r="54" spans="1:6" ht="28">
      <c r="A54" s="11" t="s">
        <v>50</v>
      </c>
      <c r="B54" s="34">
        <f>'[2]2022  год_последний'!N56</f>
        <v>-3351.2</v>
      </c>
      <c r="C54" s="34">
        <f t="shared" si="2"/>
        <v>297.7</v>
      </c>
      <c r="D54" s="35">
        <f>'[2]2022  год_последний'!S56</f>
        <v>0</v>
      </c>
      <c r="E54" s="35">
        <f>'[2]2022  год_последний'!AB56</f>
        <v>297.7</v>
      </c>
      <c r="F54" s="33"/>
    </row>
    <row r="55" spans="1:6" ht="16.5">
      <c r="A55" s="11" t="s">
        <v>51</v>
      </c>
      <c r="B55" s="34">
        <f>'[2]2022  год_последний'!N57</f>
        <v>0</v>
      </c>
      <c r="C55" s="34">
        <f t="shared" si="2"/>
        <v>3331</v>
      </c>
      <c r="D55" s="35">
        <f>'[2]2022  год_последний'!S57</f>
        <v>3331</v>
      </c>
      <c r="E55" s="35">
        <f>'[2]2022  год_последний'!AB57</f>
        <v>0</v>
      </c>
      <c r="F55" s="33"/>
    </row>
    <row r="56" spans="1:6" ht="16.5">
      <c r="A56" s="10" t="s">
        <v>52</v>
      </c>
      <c r="B56" s="32">
        <f>SUM(B57:B73)</f>
        <v>-50203.200000000004</v>
      </c>
      <c r="C56" s="32">
        <f>SUM(C57:C73)</f>
        <v>31192.9</v>
      </c>
      <c r="D56" s="32">
        <f>SUM(D57:D73)</f>
        <v>29171</v>
      </c>
      <c r="E56" s="32">
        <f>SUM(E57:E73)</f>
        <v>2021.9000000000003</v>
      </c>
      <c r="F56" s="33"/>
    </row>
    <row r="57" spans="1:6" ht="28">
      <c r="A57" s="8" t="s">
        <v>53</v>
      </c>
      <c r="B57" s="34">
        <f>'[2]2022  год_последний'!N59</f>
        <v>-1167.7</v>
      </c>
      <c r="C57" s="34">
        <f t="shared" ref="C57:C73" si="3">SUM(D57:E57)</f>
        <v>324.2</v>
      </c>
      <c r="D57" s="35">
        <f>'[2]2022  год_последний'!S59</f>
        <v>242</v>
      </c>
      <c r="E57" s="35">
        <f>'[2]2022  год_последний'!AB59</f>
        <v>82.2</v>
      </c>
      <c r="F57" s="33"/>
    </row>
    <row r="58" spans="1:6" ht="28">
      <c r="A58" s="8" t="s">
        <v>54</v>
      </c>
      <c r="B58" s="34">
        <f>'[2]2022  год_последний'!N60</f>
        <v>-5003.3999999999996</v>
      </c>
      <c r="C58" s="34">
        <f t="shared" si="3"/>
        <v>444.4</v>
      </c>
      <c r="D58" s="35">
        <f>'[2]2022  год_последний'!S60</f>
        <v>0</v>
      </c>
      <c r="E58" s="35">
        <f>'[2]2022  год_последний'!AB60</f>
        <v>444.4</v>
      </c>
      <c r="F58" s="33"/>
    </row>
    <row r="59" spans="1:6" ht="28">
      <c r="A59" s="8" t="s">
        <v>55</v>
      </c>
      <c r="B59" s="34">
        <f>'[2]2022  год_последний'!N61</f>
        <v>-2600.1</v>
      </c>
      <c r="C59" s="34">
        <f t="shared" si="3"/>
        <v>1696.1</v>
      </c>
      <c r="D59" s="35">
        <f>'[2]2022  год_последний'!S61</f>
        <v>1608</v>
      </c>
      <c r="E59" s="35">
        <f>'[2]2022  год_последний'!AB61</f>
        <v>88.1</v>
      </c>
      <c r="F59" s="33"/>
    </row>
    <row r="60" spans="1:6" ht="28">
      <c r="A60" s="8" t="s">
        <v>56</v>
      </c>
      <c r="B60" s="34">
        <f>'[2]2022  год_последний'!N62</f>
        <v>-4628.8</v>
      </c>
      <c r="C60" s="34">
        <f t="shared" si="3"/>
        <v>1503.6</v>
      </c>
      <c r="D60" s="35">
        <f>'[2]2022  год_последний'!S62</f>
        <v>1199</v>
      </c>
      <c r="E60" s="35">
        <f>'[2]2022  год_последний'!AB62</f>
        <v>304.60000000000002</v>
      </c>
      <c r="F60" s="33"/>
    </row>
    <row r="61" spans="1:6" ht="28">
      <c r="A61" s="8" t="s">
        <v>57</v>
      </c>
      <c r="B61" s="34">
        <f>'[2]2022  год_последний'!N63</f>
        <v>0</v>
      </c>
      <c r="C61" s="34">
        <f t="shared" si="3"/>
        <v>69</v>
      </c>
      <c r="D61" s="35">
        <f>'[2]2022  год_последний'!S63</f>
        <v>69</v>
      </c>
      <c r="E61" s="35">
        <f>'[2]2022  год_последний'!AB63</f>
        <v>0</v>
      </c>
      <c r="F61" s="33"/>
    </row>
    <row r="62" spans="1:6" ht="28">
      <c r="A62" s="8" t="s">
        <v>58</v>
      </c>
      <c r="B62" s="34">
        <f>'[2]2022  год_последний'!N64</f>
        <v>-3324.7</v>
      </c>
      <c r="C62" s="34">
        <f t="shared" si="3"/>
        <v>3221.1</v>
      </c>
      <c r="D62" s="35">
        <f>'[2]2022  год_последний'!S64</f>
        <v>3211</v>
      </c>
      <c r="E62" s="35">
        <f>'[2]2022  год_последний'!AB64</f>
        <v>10.1</v>
      </c>
      <c r="F62" s="33"/>
    </row>
    <row r="63" spans="1:6" ht="28">
      <c r="A63" s="8" t="s">
        <v>59</v>
      </c>
      <c r="B63" s="34">
        <f>'[2]2022  год_последний'!N65</f>
        <v>-2518.9</v>
      </c>
      <c r="C63" s="34">
        <f t="shared" si="3"/>
        <v>1697.1</v>
      </c>
      <c r="D63" s="35">
        <f>'[2]2022  год_последний'!S65</f>
        <v>1617</v>
      </c>
      <c r="E63" s="35">
        <f>'[2]2022  год_последний'!AB65</f>
        <v>80.099999999999994</v>
      </c>
      <c r="F63" s="33"/>
    </row>
    <row r="64" spans="1:6" s="7" customFormat="1" ht="28">
      <c r="A64" s="8" t="s">
        <v>60</v>
      </c>
      <c r="B64" s="34">
        <f>'[2]2022  год_последний'!N66</f>
        <v>-2845.4</v>
      </c>
      <c r="C64" s="34">
        <f t="shared" si="3"/>
        <v>1863.7</v>
      </c>
      <c r="D64" s="35">
        <f>'[2]2022  год_последний'!S66</f>
        <v>1768</v>
      </c>
      <c r="E64" s="35">
        <f>'[2]2022  год_последний'!AB66</f>
        <v>95.7</v>
      </c>
      <c r="F64" s="33"/>
    </row>
    <row r="65" spans="1:6" ht="28">
      <c r="A65" s="8" t="s">
        <v>61</v>
      </c>
      <c r="B65" s="34">
        <f>'[2]2022  год_последний'!N67</f>
        <v>-3312.4</v>
      </c>
      <c r="C65" s="34">
        <f t="shared" si="3"/>
        <v>2492</v>
      </c>
      <c r="D65" s="35">
        <f>'[2]2022  год_последний'!S67</f>
        <v>2412</v>
      </c>
      <c r="E65" s="35">
        <f>'[2]2022  год_последний'!AB67</f>
        <v>80</v>
      </c>
      <c r="F65" s="33"/>
    </row>
    <row r="66" spans="1:6" ht="28">
      <c r="A66" s="8" t="s">
        <v>62</v>
      </c>
      <c r="B66" s="34">
        <f>'[2]2022  год_последний'!N68</f>
        <v>-1978.6</v>
      </c>
      <c r="C66" s="34">
        <f t="shared" si="3"/>
        <v>175.7</v>
      </c>
      <c r="D66" s="35">
        <f>'[2]2022  год_последний'!S68</f>
        <v>0</v>
      </c>
      <c r="E66" s="35">
        <f>'[2]2022  год_последний'!AB68</f>
        <v>175.7</v>
      </c>
      <c r="F66" s="33"/>
    </row>
    <row r="67" spans="1:6" ht="28">
      <c r="A67" s="8" t="s">
        <v>63</v>
      </c>
      <c r="B67" s="34">
        <f>'[2]2022  год_последний'!N69</f>
        <v>-3286</v>
      </c>
      <c r="C67" s="34">
        <f t="shared" si="3"/>
        <v>291.89999999999998</v>
      </c>
      <c r="D67" s="35">
        <f>'[2]2022  год_последний'!S69</f>
        <v>0</v>
      </c>
      <c r="E67" s="35">
        <f>'[2]2022  год_последний'!AB69</f>
        <v>291.89999999999998</v>
      </c>
      <c r="F67" s="33"/>
    </row>
    <row r="68" spans="1:6" ht="28">
      <c r="A68" s="8" t="s">
        <v>29</v>
      </c>
      <c r="B68" s="34">
        <f>'[2]2022  год_последний'!N70</f>
        <v>-6036.5</v>
      </c>
      <c r="C68" s="34">
        <f t="shared" si="3"/>
        <v>5670.7</v>
      </c>
      <c r="D68" s="35">
        <f>'[2]2022  год_последний'!S70</f>
        <v>5635</v>
      </c>
      <c r="E68" s="35">
        <f>'[2]2022  год_последний'!AB70</f>
        <v>35.700000000000003</v>
      </c>
      <c r="F68" s="33"/>
    </row>
    <row r="69" spans="1:6" ht="28">
      <c r="A69" s="8" t="s">
        <v>64</v>
      </c>
      <c r="B69" s="34">
        <f>'[2]2022  год_последний'!N71</f>
        <v>-1271</v>
      </c>
      <c r="C69" s="34">
        <f t="shared" si="3"/>
        <v>471</v>
      </c>
      <c r="D69" s="35">
        <f>'[2]2022  год_последний'!S71</f>
        <v>393</v>
      </c>
      <c r="E69" s="35">
        <f>'[2]2022  год_последний'!AB71</f>
        <v>78</v>
      </c>
      <c r="F69" s="33"/>
    </row>
    <row r="70" spans="1:6" ht="28">
      <c r="A70" s="8" t="s">
        <v>65</v>
      </c>
      <c r="B70" s="34">
        <f>'[2]2022  год_последний'!N72</f>
        <v>-2280.8000000000002</v>
      </c>
      <c r="C70" s="34">
        <f t="shared" si="3"/>
        <v>2084.1999999999998</v>
      </c>
      <c r="D70" s="35">
        <f>'[2]2022  год_последний'!S72</f>
        <v>2065</v>
      </c>
      <c r="E70" s="35">
        <f>'[2]2022  год_последний'!AB72</f>
        <v>19.2</v>
      </c>
      <c r="F70" s="33"/>
    </row>
    <row r="71" spans="1:6" ht="28">
      <c r="A71" s="8" t="s">
        <v>66</v>
      </c>
      <c r="B71" s="34">
        <f>'[2]2022  год_последний'!N73</f>
        <v>-2014.9</v>
      </c>
      <c r="C71" s="34">
        <f t="shared" si="3"/>
        <v>3678</v>
      </c>
      <c r="D71" s="35">
        <f>'[2]2022  год_последний'!S73</f>
        <v>3678</v>
      </c>
      <c r="E71" s="35">
        <f>'[2]2022  год_последний'!AB73</f>
        <v>0</v>
      </c>
      <c r="F71" s="33"/>
    </row>
    <row r="72" spans="1:6" ht="28">
      <c r="A72" s="8" t="s">
        <v>67</v>
      </c>
      <c r="B72" s="34">
        <f>'[2]2022  год_последний'!N74</f>
        <v>-2334.9</v>
      </c>
      <c r="C72" s="34">
        <f t="shared" si="3"/>
        <v>2150</v>
      </c>
      <c r="D72" s="35">
        <f>'[2]2022  год_последний'!S74</f>
        <v>2132</v>
      </c>
      <c r="E72" s="35">
        <f>'[2]2022  год_последний'!AB74</f>
        <v>18</v>
      </c>
      <c r="F72" s="33"/>
    </row>
    <row r="73" spans="1:6" ht="28">
      <c r="A73" s="8" t="s">
        <v>68</v>
      </c>
      <c r="B73" s="34">
        <f>'[2]2022  год_последний'!N75</f>
        <v>-5599.1</v>
      </c>
      <c r="C73" s="34">
        <f t="shared" si="3"/>
        <v>3360.2</v>
      </c>
      <c r="D73" s="35">
        <f>'[2]2022  год_последний'!S75</f>
        <v>3142</v>
      </c>
      <c r="E73" s="35">
        <f>'[2]2022  год_последний'!AB75</f>
        <v>218.2</v>
      </c>
      <c r="F73" s="33"/>
    </row>
    <row r="74" spans="1:6" ht="16.5">
      <c r="A74" s="10" t="s">
        <v>69</v>
      </c>
      <c r="B74" s="32">
        <f>SUM(B75:B91)</f>
        <v>-54442.5</v>
      </c>
      <c r="C74" s="32">
        <f>SUM(C75:C91)</f>
        <v>22360.7</v>
      </c>
      <c r="D74" s="32">
        <f>SUM(D75:D91)</f>
        <v>19025</v>
      </c>
      <c r="E74" s="32">
        <f>SUM(E75:E91)</f>
        <v>3335.7000000000003</v>
      </c>
      <c r="F74" s="33"/>
    </row>
    <row r="75" spans="1:6" ht="28">
      <c r="A75" s="8" t="s">
        <v>70</v>
      </c>
      <c r="B75" s="34">
        <f>'[2]2022  год_последний'!N77</f>
        <v>-2945.6</v>
      </c>
      <c r="C75" s="34">
        <f t="shared" ref="C75:C91" si="4">SUM(D75:E75)</f>
        <v>822</v>
      </c>
      <c r="D75" s="35">
        <f>'[2]2022  год_последний'!S77</f>
        <v>615</v>
      </c>
      <c r="E75" s="35">
        <f>'[2]2022  год_последний'!AB77</f>
        <v>207</v>
      </c>
      <c r="F75" s="33"/>
    </row>
    <row r="76" spans="1:6" ht="28">
      <c r="A76" s="8" t="s">
        <v>71</v>
      </c>
      <c r="B76" s="34">
        <f>'[2]2022  год_последний'!N78</f>
        <v>-3751.5</v>
      </c>
      <c r="C76" s="34">
        <f t="shared" si="4"/>
        <v>1109.5</v>
      </c>
      <c r="D76" s="35">
        <f>'[2]2022  год_последний'!S78</f>
        <v>852</v>
      </c>
      <c r="E76" s="35">
        <f>'[2]2022  год_последний'!AB78</f>
        <v>257.5</v>
      </c>
      <c r="F76" s="33"/>
    </row>
    <row r="77" spans="1:6" ht="28">
      <c r="A77" s="8" t="s">
        <v>72</v>
      </c>
      <c r="B77" s="34">
        <f>'[2]2022  год_последний'!N79</f>
        <v>-1485.3</v>
      </c>
      <c r="C77" s="34">
        <f t="shared" si="4"/>
        <v>953.8</v>
      </c>
      <c r="D77" s="35">
        <f>'[2]2022  год_последний'!S79</f>
        <v>902</v>
      </c>
      <c r="E77" s="35">
        <f>'[2]2022  год_последний'!AB79</f>
        <v>51.8</v>
      </c>
      <c r="F77" s="33"/>
    </row>
    <row r="78" spans="1:6" ht="28">
      <c r="A78" s="8" t="s">
        <v>73</v>
      </c>
      <c r="B78" s="34">
        <f>'[2]2022  год_последний'!N80</f>
        <v>0</v>
      </c>
      <c r="C78" s="34">
        <f t="shared" si="4"/>
        <v>0</v>
      </c>
      <c r="D78" s="35">
        <f>'[2]2022  год_последний'!S80</f>
        <v>0</v>
      </c>
      <c r="E78" s="35">
        <f>'[2]2022  год_последний'!AB80</f>
        <v>0</v>
      </c>
      <c r="F78" s="33"/>
    </row>
    <row r="79" spans="1:6" ht="28">
      <c r="A79" s="8" t="s">
        <v>74</v>
      </c>
      <c r="B79" s="34">
        <f>'[2]2022  год_последний'!N81</f>
        <v>-2127.9</v>
      </c>
      <c r="C79" s="34">
        <f t="shared" si="4"/>
        <v>1193.0999999999999</v>
      </c>
      <c r="D79" s="35">
        <f>'[2]2022  год_последний'!S81</f>
        <v>1102</v>
      </c>
      <c r="E79" s="35">
        <f>'[2]2022  год_последний'!AB81</f>
        <v>91.1</v>
      </c>
      <c r="F79" s="33"/>
    </row>
    <row r="80" spans="1:6" ht="28">
      <c r="A80" s="8" t="s">
        <v>75</v>
      </c>
      <c r="B80" s="34">
        <f>'[2]2022  год_последний'!N82</f>
        <v>-1049.7</v>
      </c>
      <c r="C80" s="34">
        <f t="shared" si="4"/>
        <v>516.9</v>
      </c>
      <c r="D80" s="35">
        <f>'[2]2022  год_последний'!S82</f>
        <v>465</v>
      </c>
      <c r="E80" s="35">
        <f>'[2]2022  год_последний'!AB82</f>
        <v>51.9</v>
      </c>
      <c r="F80" s="33"/>
    </row>
    <row r="81" spans="1:6" ht="28">
      <c r="A81" s="8" t="s">
        <v>76</v>
      </c>
      <c r="B81" s="34">
        <f>'[2]2022  год_последний'!N83</f>
        <v>-2004.9</v>
      </c>
      <c r="C81" s="34">
        <f t="shared" si="4"/>
        <v>363</v>
      </c>
      <c r="D81" s="35">
        <f>'[2]2022  год_последний'!S83</f>
        <v>203</v>
      </c>
      <c r="E81" s="35">
        <f>'[2]2022  год_последний'!AB83</f>
        <v>160</v>
      </c>
      <c r="F81" s="33"/>
    </row>
    <row r="82" spans="1:6" ht="28">
      <c r="A82" s="8" t="s">
        <v>77</v>
      </c>
      <c r="B82" s="34">
        <f>'[2]2022  год_последний'!N84</f>
        <v>-3000.9</v>
      </c>
      <c r="C82" s="34">
        <f t="shared" si="4"/>
        <v>266.5</v>
      </c>
      <c r="D82" s="35">
        <f>'[2]2022  год_последний'!S84</f>
        <v>0</v>
      </c>
      <c r="E82" s="35">
        <f>'[2]2022  год_последний'!AB84</f>
        <v>266.5</v>
      </c>
      <c r="F82" s="33"/>
    </row>
    <row r="83" spans="1:6" ht="28">
      <c r="A83" s="8" t="s">
        <v>78</v>
      </c>
      <c r="B83" s="34">
        <f>'[2]2022  год_последний'!N85</f>
        <v>-2505.6</v>
      </c>
      <c r="C83" s="34">
        <f t="shared" si="4"/>
        <v>1516.4</v>
      </c>
      <c r="D83" s="35">
        <f>'[2]2022  год_последний'!S85</f>
        <v>1420</v>
      </c>
      <c r="E83" s="35">
        <f>'[2]2022  год_последний'!AB85</f>
        <v>96.4</v>
      </c>
      <c r="F83" s="33"/>
    </row>
    <row r="84" spans="1:6" s="7" customFormat="1" ht="28">
      <c r="A84" s="8" t="s">
        <v>79</v>
      </c>
      <c r="B84" s="34">
        <f>'[2]2022  год_последний'!N86</f>
        <v>-416</v>
      </c>
      <c r="C84" s="34">
        <f t="shared" si="4"/>
        <v>1737</v>
      </c>
      <c r="D84" s="35">
        <f>'[2]2022  год_последний'!S86</f>
        <v>1737</v>
      </c>
      <c r="E84" s="35">
        <f>'[2]2022  год_последний'!AB86</f>
        <v>0</v>
      </c>
      <c r="F84" s="33"/>
    </row>
    <row r="85" spans="1:6" ht="28">
      <c r="A85" s="8" t="s">
        <v>80</v>
      </c>
      <c r="B85" s="34">
        <f>'[2]2022  год_последний'!N87</f>
        <v>-1606.2</v>
      </c>
      <c r="C85" s="34">
        <f t="shared" si="4"/>
        <v>1608</v>
      </c>
      <c r="D85" s="35">
        <f>'[2]2022  год_последний'!S87</f>
        <v>1608</v>
      </c>
      <c r="E85" s="35">
        <f>'[2]2022  год_последний'!AB87</f>
        <v>0</v>
      </c>
      <c r="F85" s="33"/>
    </row>
    <row r="86" spans="1:6" ht="28">
      <c r="A86" s="8" t="s">
        <v>81</v>
      </c>
      <c r="B86" s="34">
        <f>'[2]2022  год_последний'!N88</f>
        <v>-572.70000000000005</v>
      </c>
      <c r="C86" s="34">
        <f t="shared" si="4"/>
        <v>50.9</v>
      </c>
      <c r="D86" s="35">
        <f>'[2]2022  год_последний'!S88</f>
        <v>0</v>
      </c>
      <c r="E86" s="35">
        <f>'[2]2022  год_последний'!AB88</f>
        <v>50.9</v>
      </c>
      <c r="F86" s="33"/>
    </row>
    <row r="87" spans="1:6" ht="28">
      <c r="A87" s="8" t="s">
        <v>82</v>
      </c>
      <c r="B87" s="34">
        <f>'[2]2022  год_последний'!N89</f>
        <v>-3224.4</v>
      </c>
      <c r="C87" s="34">
        <f t="shared" si="4"/>
        <v>1706</v>
      </c>
      <c r="D87" s="35">
        <f>'[2]2022  год_последний'!S89</f>
        <v>1558</v>
      </c>
      <c r="E87" s="35">
        <f>'[2]2022  год_последний'!AB89</f>
        <v>148</v>
      </c>
      <c r="F87" s="33"/>
    </row>
    <row r="88" spans="1:6" ht="28">
      <c r="A88" s="8" t="s">
        <v>83</v>
      </c>
      <c r="B88" s="34">
        <f>'[2]2022  год_последний'!N90</f>
        <v>-23052.1</v>
      </c>
      <c r="C88" s="34">
        <f t="shared" si="4"/>
        <v>3345</v>
      </c>
      <c r="D88" s="35">
        <f>'[2]2022  год_последний'!S90</f>
        <v>1424</v>
      </c>
      <c r="E88" s="35">
        <f>'[2]2022  год_последний'!AB90</f>
        <v>1921</v>
      </c>
      <c r="F88" s="33"/>
    </row>
    <row r="89" spans="1:6" ht="28">
      <c r="A89" s="8" t="s">
        <v>84</v>
      </c>
      <c r="B89" s="34">
        <f>'[2]2022  год_последний'!N91</f>
        <v>-2157</v>
      </c>
      <c r="C89" s="34">
        <f t="shared" si="4"/>
        <v>1842.6</v>
      </c>
      <c r="D89" s="35">
        <f>'[2]2022  год_последний'!S91</f>
        <v>1812</v>
      </c>
      <c r="E89" s="35">
        <f>'[2]2022  год_последний'!AB91</f>
        <v>30.6</v>
      </c>
      <c r="F89" s="33"/>
    </row>
    <row r="90" spans="1:6" ht="28">
      <c r="A90" s="8" t="s">
        <v>85</v>
      </c>
      <c r="B90" s="34">
        <f>'[2]2022  год_последний'!N92</f>
        <v>-921.1</v>
      </c>
      <c r="C90" s="34">
        <f t="shared" si="4"/>
        <v>1739</v>
      </c>
      <c r="D90" s="35">
        <f>'[2]2022  год_последний'!S92</f>
        <v>1739</v>
      </c>
      <c r="E90" s="35">
        <f>'[2]2022  год_последний'!AB92</f>
        <v>0</v>
      </c>
      <c r="F90" s="33"/>
    </row>
    <row r="91" spans="1:6" ht="28">
      <c r="A91" s="8" t="s">
        <v>86</v>
      </c>
      <c r="B91" s="34">
        <f>'[2]2022  год_последний'!N93</f>
        <v>-3621.6</v>
      </c>
      <c r="C91" s="34">
        <f t="shared" si="4"/>
        <v>3591</v>
      </c>
      <c r="D91" s="35">
        <f>'[2]2022  год_последний'!S93</f>
        <v>3588</v>
      </c>
      <c r="E91" s="35">
        <f>'[2]2022  год_последний'!AB93</f>
        <v>3</v>
      </c>
      <c r="F91" s="33"/>
    </row>
    <row r="92" spans="1:6" ht="16.5">
      <c r="A92" s="10" t="s">
        <v>87</v>
      </c>
      <c r="B92" s="32">
        <f>SUM(B93:B106)</f>
        <v>-36655.699999999997</v>
      </c>
      <c r="C92" s="32">
        <f>SUM(C93:C106)</f>
        <v>22168.199999999997</v>
      </c>
      <c r="D92" s="32">
        <f>SUM(D93:D106)</f>
        <v>20560</v>
      </c>
      <c r="E92" s="32">
        <f>SUM(E93:E106)</f>
        <v>1608.2</v>
      </c>
      <c r="F92" s="33"/>
    </row>
    <row r="93" spans="1:6" ht="28">
      <c r="A93" s="13" t="s">
        <v>88</v>
      </c>
      <c r="B93" s="34">
        <f>'[2]2022  год_последний'!N95</f>
        <v>-2483.6999999999998</v>
      </c>
      <c r="C93" s="34">
        <f t="shared" ref="C93:C106" si="5">SUM(D93:E93)</f>
        <v>2143.1999999999998</v>
      </c>
      <c r="D93" s="35">
        <f>'[2]2022  год_последний'!S95</f>
        <v>2110</v>
      </c>
      <c r="E93" s="35">
        <f>'[2]2022  год_последний'!AB95</f>
        <v>33.200000000000003</v>
      </c>
      <c r="F93" s="33"/>
    </row>
    <row r="94" spans="1:6" ht="28">
      <c r="A94" s="13" t="s">
        <v>89</v>
      </c>
      <c r="B94" s="34">
        <f>'[2]2022  год_последний'!N96</f>
        <v>-3304.2</v>
      </c>
      <c r="C94" s="34">
        <f t="shared" si="5"/>
        <v>1454.3</v>
      </c>
      <c r="D94" s="35">
        <f>'[2]2022  год_последний'!S96</f>
        <v>1274</v>
      </c>
      <c r="E94" s="35">
        <f>'[2]2022  год_последний'!AB96</f>
        <v>180.3</v>
      </c>
      <c r="F94" s="33"/>
    </row>
    <row r="95" spans="1:6" ht="28">
      <c r="A95" s="13" t="s">
        <v>90</v>
      </c>
      <c r="B95" s="34">
        <f>'[2]2022  год_последний'!N97</f>
        <v>-2430.5</v>
      </c>
      <c r="C95" s="34">
        <f t="shared" si="5"/>
        <v>983.1</v>
      </c>
      <c r="D95" s="35">
        <f>'[2]2022  год_последний'!S97</f>
        <v>842</v>
      </c>
      <c r="E95" s="35">
        <f>'[2]2022  год_последний'!AB97</f>
        <v>141.1</v>
      </c>
      <c r="F95" s="33"/>
    </row>
    <row r="96" spans="1:6" ht="28">
      <c r="A96" s="13" t="s">
        <v>91</v>
      </c>
      <c r="B96" s="34">
        <f>'[2]2022  год_последний'!N98</f>
        <v>-3049.5</v>
      </c>
      <c r="C96" s="34">
        <f t="shared" si="5"/>
        <v>2387.5</v>
      </c>
      <c r="D96" s="35">
        <f>'[2]2022  год_последний'!S98</f>
        <v>2323</v>
      </c>
      <c r="E96" s="35">
        <f>'[2]2022  год_последний'!AB98</f>
        <v>64.5</v>
      </c>
      <c r="F96" s="33"/>
    </row>
    <row r="97" spans="1:6" ht="28">
      <c r="A97" s="13" t="s">
        <v>92</v>
      </c>
      <c r="B97" s="34">
        <f>'[2]2022  год_последний'!N99</f>
        <v>-2560.1999999999998</v>
      </c>
      <c r="C97" s="34">
        <f t="shared" si="5"/>
        <v>2173.6999999999998</v>
      </c>
      <c r="D97" s="35">
        <f>'[2]2022  год_последний'!S99</f>
        <v>2136</v>
      </c>
      <c r="E97" s="35">
        <f>'[2]2022  год_последний'!AB99</f>
        <v>37.700000000000003</v>
      </c>
      <c r="F97" s="33"/>
    </row>
    <row r="98" spans="1:6" ht="28">
      <c r="A98" s="13" t="s">
        <v>93</v>
      </c>
      <c r="B98" s="34">
        <f>'[2]2022  год_последний'!N100</f>
        <v>-3472.1</v>
      </c>
      <c r="C98" s="34">
        <f t="shared" si="5"/>
        <v>308.39999999999998</v>
      </c>
      <c r="D98" s="35">
        <f>'[2]2022  год_последний'!S100</f>
        <v>0</v>
      </c>
      <c r="E98" s="35">
        <f>'[2]2022  год_последний'!AB100</f>
        <v>308.39999999999998</v>
      </c>
      <c r="F98" s="33"/>
    </row>
    <row r="99" spans="1:6" ht="28">
      <c r="A99" s="13" t="s">
        <v>94</v>
      </c>
      <c r="B99" s="34">
        <f>'[2]2022  год_последний'!N101</f>
        <v>-2297.8000000000002</v>
      </c>
      <c r="C99" s="34">
        <f t="shared" si="5"/>
        <v>4306</v>
      </c>
      <c r="D99" s="35">
        <f>'[2]2022  год_последний'!S101</f>
        <v>4306</v>
      </c>
      <c r="E99" s="35">
        <f>'[2]2022  год_последний'!AB101</f>
        <v>0</v>
      </c>
      <c r="F99" s="33"/>
    </row>
    <row r="100" spans="1:6" ht="28">
      <c r="A100" s="13" t="s">
        <v>95</v>
      </c>
      <c r="B100" s="34">
        <f>'[2]2022  год_последний'!N102</f>
        <v>-3118</v>
      </c>
      <c r="C100" s="34">
        <f t="shared" si="5"/>
        <v>1999.1</v>
      </c>
      <c r="D100" s="35">
        <f>'[2]2022  год_последний'!S102</f>
        <v>1890</v>
      </c>
      <c r="E100" s="35">
        <f>'[2]2022  год_последний'!AB102</f>
        <v>109.1</v>
      </c>
      <c r="F100" s="33"/>
    </row>
    <row r="101" spans="1:6" ht="28">
      <c r="A101" s="13" t="s">
        <v>96</v>
      </c>
      <c r="B101" s="34">
        <f>'[2]2022  год_последний'!N103</f>
        <v>-3788.2</v>
      </c>
      <c r="C101" s="34">
        <f t="shared" si="5"/>
        <v>336.5</v>
      </c>
      <c r="D101" s="35">
        <f>'[2]2022  год_последний'!S103</f>
        <v>0</v>
      </c>
      <c r="E101" s="35">
        <f>'[2]2022  год_последний'!AB103</f>
        <v>336.5</v>
      </c>
      <c r="F101" s="33"/>
    </row>
    <row r="102" spans="1:6" s="7" customFormat="1" ht="28">
      <c r="A102" s="13" t="s">
        <v>97</v>
      </c>
      <c r="B102" s="34">
        <f>'[2]2022  год_последний'!N104</f>
        <v>-1965.4</v>
      </c>
      <c r="C102" s="34">
        <f t="shared" si="5"/>
        <v>875.3</v>
      </c>
      <c r="D102" s="35">
        <f>'[2]2022  год_последний'!S104</f>
        <v>769</v>
      </c>
      <c r="E102" s="35">
        <f>'[2]2022  год_последний'!AB104</f>
        <v>106.3</v>
      </c>
      <c r="F102" s="33"/>
    </row>
    <row r="103" spans="1:6" ht="28">
      <c r="A103" s="13" t="s">
        <v>98</v>
      </c>
      <c r="B103" s="34">
        <f>'[2]2022  год_последний'!N105</f>
        <v>-1554.7</v>
      </c>
      <c r="C103" s="34">
        <f t="shared" si="5"/>
        <v>587.29999999999995</v>
      </c>
      <c r="D103" s="35">
        <f>'[2]2022  год_последний'!S105</f>
        <v>493</v>
      </c>
      <c r="E103" s="35">
        <f>'[2]2022  год_последний'!AB105</f>
        <v>94.3</v>
      </c>
      <c r="F103" s="33"/>
    </row>
    <row r="104" spans="1:6" ht="28">
      <c r="A104" s="13" t="s">
        <v>99</v>
      </c>
      <c r="B104" s="34">
        <f>'[2]2022  год_последний'!N106</f>
        <v>-2698.8</v>
      </c>
      <c r="C104" s="34">
        <f t="shared" si="5"/>
        <v>1400.6</v>
      </c>
      <c r="D104" s="35">
        <f>'[2]2022  год_последний'!S106</f>
        <v>1274</v>
      </c>
      <c r="E104" s="35">
        <f>'[2]2022  год_последний'!AB106</f>
        <v>126.6</v>
      </c>
      <c r="F104" s="33"/>
    </row>
    <row r="105" spans="1:6" ht="28">
      <c r="A105" s="13" t="s">
        <v>100</v>
      </c>
      <c r="B105" s="34">
        <f>'[2]2022  год_последний'!N107</f>
        <v>-2552.6</v>
      </c>
      <c r="C105" s="34">
        <f t="shared" si="5"/>
        <v>2528.4</v>
      </c>
      <c r="D105" s="35">
        <f>'[2]2022  год_последний'!S107</f>
        <v>2526</v>
      </c>
      <c r="E105" s="35">
        <f>'[2]2022  год_последний'!AB107</f>
        <v>2.4</v>
      </c>
      <c r="F105" s="33"/>
    </row>
    <row r="106" spans="1:6" ht="28">
      <c r="A106" s="13" t="s">
        <v>101</v>
      </c>
      <c r="B106" s="34">
        <f>'[2]2022  год_последний'!N108</f>
        <v>-1380</v>
      </c>
      <c r="C106" s="34">
        <f t="shared" si="5"/>
        <v>684.8</v>
      </c>
      <c r="D106" s="35">
        <f>'[2]2022  год_последний'!S108</f>
        <v>617</v>
      </c>
      <c r="E106" s="35">
        <f>'[2]2022  год_последний'!AB108</f>
        <v>67.8</v>
      </c>
      <c r="F106" s="33"/>
    </row>
    <row r="107" spans="1:6" ht="16.5">
      <c r="A107" s="10" t="s">
        <v>102</v>
      </c>
      <c r="B107" s="32">
        <f>SUM(B108:B122)</f>
        <v>-27250.800000000003</v>
      </c>
      <c r="C107" s="32">
        <f>SUM(C108:C122)</f>
        <v>27124.9</v>
      </c>
      <c r="D107" s="32">
        <f>SUM(D108:D122)</f>
        <v>26536</v>
      </c>
      <c r="E107" s="32">
        <f>SUM(E108:E122)</f>
        <v>588.90000000000009</v>
      </c>
      <c r="F107" s="33"/>
    </row>
    <row r="108" spans="1:6" ht="28">
      <c r="A108" s="8" t="s">
        <v>103</v>
      </c>
      <c r="B108" s="34">
        <f>'[2]2022  год_последний'!N110</f>
        <v>-87.1</v>
      </c>
      <c r="C108" s="34">
        <f t="shared" ref="C108:C122" si="6">SUM(D108:E108)</f>
        <v>7.7</v>
      </c>
      <c r="D108" s="35">
        <f>'[2]2022  год_последний'!S110</f>
        <v>0</v>
      </c>
      <c r="E108" s="35">
        <f>'[2]2022  год_последний'!AB110</f>
        <v>7.7</v>
      </c>
      <c r="F108" s="33"/>
    </row>
    <row r="109" spans="1:6" ht="28">
      <c r="A109" s="8" t="s">
        <v>104</v>
      </c>
      <c r="B109" s="34">
        <f>'[2]2022  год_последний'!N111</f>
        <v>-4226.2</v>
      </c>
      <c r="C109" s="34">
        <f t="shared" si="6"/>
        <v>2344.4</v>
      </c>
      <c r="D109" s="35">
        <f>'[2]2022  год_последний'!S111</f>
        <v>2161</v>
      </c>
      <c r="E109" s="35">
        <f>'[2]2022  год_последний'!AB111</f>
        <v>183.4</v>
      </c>
      <c r="F109" s="33"/>
    </row>
    <row r="110" spans="1:6" ht="28">
      <c r="A110" s="8" t="s">
        <v>105</v>
      </c>
      <c r="B110" s="34">
        <f>'[2]2022  год_последний'!N112</f>
        <v>0</v>
      </c>
      <c r="C110" s="34">
        <f t="shared" si="6"/>
        <v>0</v>
      </c>
      <c r="D110" s="35">
        <f>'[2]2022  год_последний'!S112</f>
        <v>0</v>
      </c>
      <c r="E110" s="35">
        <f>'[2]2022  год_последний'!AB112</f>
        <v>0</v>
      </c>
      <c r="F110" s="33"/>
    </row>
    <row r="111" spans="1:6" ht="28">
      <c r="A111" s="8" t="s">
        <v>106</v>
      </c>
      <c r="B111" s="34">
        <f>'[2]2022  год_последний'!N113</f>
        <v>-1199.0999999999999</v>
      </c>
      <c r="C111" s="34">
        <f t="shared" si="6"/>
        <v>1482</v>
      </c>
      <c r="D111" s="35">
        <f>'[2]2022  год_последний'!S113</f>
        <v>1482</v>
      </c>
      <c r="E111" s="35">
        <f>'[2]2022  год_последний'!AB113</f>
        <v>0</v>
      </c>
      <c r="F111" s="33"/>
    </row>
    <row r="112" spans="1:6" ht="28">
      <c r="A112" s="8" t="s">
        <v>107</v>
      </c>
      <c r="B112" s="34">
        <f>'[2]2022  год_последний'!N114</f>
        <v>-2827.6</v>
      </c>
      <c r="C112" s="34">
        <f t="shared" si="6"/>
        <v>1689</v>
      </c>
      <c r="D112" s="35">
        <f>'[2]2022  год_последний'!S114</f>
        <v>1578</v>
      </c>
      <c r="E112" s="35">
        <f>'[2]2022  год_последний'!AB114</f>
        <v>111</v>
      </c>
      <c r="F112" s="33"/>
    </row>
    <row r="113" spans="1:6" ht="28">
      <c r="A113" s="8" t="s">
        <v>108</v>
      </c>
      <c r="B113" s="34">
        <f>'[2]2022  год_последний'!N115</f>
        <v>0</v>
      </c>
      <c r="C113" s="34">
        <f t="shared" si="6"/>
        <v>0</v>
      </c>
      <c r="D113" s="35">
        <f>'[2]2022  год_последний'!S115</f>
        <v>0</v>
      </c>
      <c r="E113" s="35">
        <f>'[2]2022  год_последний'!AB115</f>
        <v>0</v>
      </c>
      <c r="F113" s="33"/>
    </row>
    <row r="114" spans="1:6" ht="28">
      <c r="A114" s="8" t="s">
        <v>109</v>
      </c>
      <c r="B114" s="34">
        <f>'[2]2022  год_последний'!N116</f>
        <v>-2727.8</v>
      </c>
      <c r="C114" s="34">
        <f t="shared" si="6"/>
        <v>4160</v>
      </c>
      <c r="D114" s="35">
        <f>'[2]2022  год_последний'!S116</f>
        <v>4160</v>
      </c>
      <c r="E114" s="35">
        <f>'[2]2022  год_последний'!AB116</f>
        <v>0</v>
      </c>
      <c r="F114" s="33"/>
    </row>
    <row r="115" spans="1:6" ht="28">
      <c r="A115" s="8" t="s">
        <v>110</v>
      </c>
      <c r="B115" s="34">
        <f>'[2]2022  год_последний'!N117</f>
        <v>-2651.6</v>
      </c>
      <c r="C115" s="34">
        <f t="shared" si="6"/>
        <v>1842.8</v>
      </c>
      <c r="D115" s="35">
        <f>'[2]2022  год_последний'!S117</f>
        <v>1764</v>
      </c>
      <c r="E115" s="35">
        <f>'[2]2022  год_последний'!AB117</f>
        <v>78.8</v>
      </c>
      <c r="F115" s="33"/>
    </row>
    <row r="116" spans="1:6" ht="28">
      <c r="A116" s="8" t="s">
        <v>111</v>
      </c>
      <c r="B116" s="34">
        <f>'[2]2022  год_последний'!N118</f>
        <v>-4793.5</v>
      </c>
      <c r="C116" s="34">
        <f t="shared" si="6"/>
        <v>4747.5</v>
      </c>
      <c r="D116" s="35">
        <f>'[2]2022  год_последний'!S118</f>
        <v>4743</v>
      </c>
      <c r="E116" s="35">
        <f>'[2]2022  год_последний'!AB118</f>
        <v>4.5</v>
      </c>
      <c r="F116" s="33"/>
    </row>
    <row r="117" spans="1:6" s="7" customFormat="1" ht="28">
      <c r="A117" s="8" t="s">
        <v>112</v>
      </c>
      <c r="B117" s="34">
        <f>'[2]2022  год_последний'!N119</f>
        <v>-1550.3</v>
      </c>
      <c r="C117" s="34">
        <f t="shared" si="6"/>
        <v>1372.3</v>
      </c>
      <c r="D117" s="35">
        <f>'[2]2022  год_последний'!S119</f>
        <v>1355</v>
      </c>
      <c r="E117" s="35">
        <f>'[2]2022  год_последний'!AB119</f>
        <v>17.3</v>
      </c>
      <c r="F117" s="33"/>
    </row>
    <row r="118" spans="1:6" ht="28">
      <c r="A118" s="8" t="s">
        <v>113</v>
      </c>
      <c r="B118" s="34">
        <f>'[2]2022  год_последний'!N120</f>
        <v>0</v>
      </c>
      <c r="C118" s="34">
        <f t="shared" si="6"/>
        <v>0</v>
      </c>
      <c r="D118" s="35">
        <f>'[2]2022  год_последний'!S120</f>
        <v>0</v>
      </c>
      <c r="E118" s="35">
        <f>'[2]2022  год_последний'!AB120</f>
        <v>0</v>
      </c>
      <c r="F118" s="33"/>
    </row>
    <row r="119" spans="1:6" ht="28">
      <c r="A119" s="8" t="s">
        <v>114</v>
      </c>
      <c r="B119" s="34">
        <f>'[2]2022  год_последний'!N121</f>
        <v>0</v>
      </c>
      <c r="C119" s="34">
        <f t="shared" si="6"/>
        <v>1868</v>
      </c>
      <c r="D119" s="35">
        <f>'[2]2022  год_последний'!S121</f>
        <v>1868</v>
      </c>
      <c r="E119" s="35">
        <f>'[2]2022  год_последний'!AB121</f>
        <v>0</v>
      </c>
      <c r="F119" s="33"/>
    </row>
    <row r="120" spans="1:6" ht="28">
      <c r="A120" s="8" t="s">
        <v>115</v>
      </c>
      <c r="B120" s="34">
        <f>'[2]2022  год_последний'!N122</f>
        <v>-733.2</v>
      </c>
      <c r="C120" s="34">
        <f t="shared" si="6"/>
        <v>2709</v>
      </c>
      <c r="D120" s="35">
        <f>'[2]2022  год_последний'!S122</f>
        <v>2709</v>
      </c>
      <c r="E120" s="35">
        <f>'[2]2022  год_последний'!AB122</f>
        <v>0</v>
      </c>
      <c r="F120" s="33"/>
    </row>
    <row r="121" spans="1:6" ht="28">
      <c r="A121" s="8" t="s">
        <v>116</v>
      </c>
      <c r="B121" s="34">
        <f>'[2]2022  год_последний'!N123</f>
        <v>-3964.9</v>
      </c>
      <c r="C121" s="34">
        <f t="shared" si="6"/>
        <v>2054.1999999999998</v>
      </c>
      <c r="D121" s="35">
        <f>'[2]2022  год_последний'!S123</f>
        <v>1868</v>
      </c>
      <c r="E121" s="35">
        <f>'[2]2022  год_последний'!AB123</f>
        <v>186.2</v>
      </c>
      <c r="F121" s="33"/>
    </row>
    <row r="122" spans="1:6" ht="28">
      <c r="A122" s="8" t="s">
        <v>117</v>
      </c>
      <c r="B122" s="34">
        <f>'[2]2022  год_последний'!N124</f>
        <v>-2489.5</v>
      </c>
      <c r="C122" s="34">
        <f t="shared" si="6"/>
        <v>2848</v>
      </c>
      <c r="D122" s="35">
        <f>'[2]2022  год_последний'!S124</f>
        <v>2848</v>
      </c>
      <c r="E122" s="35">
        <f>'[2]2022  год_последний'!AB124</f>
        <v>0</v>
      </c>
      <c r="F122" s="33"/>
    </row>
    <row r="123" spans="1:6" ht="16.5">
      <c r="A123" s="10" t="s">
        <v>118</v>
      </c>
      <c r="B123" s="32">
        <f>SUM(B124:B141)</f>
        <v>-44303.499999999993</v>
      </c>
      <c r="C123" s="32">
        <f>SUM(C124:C141)</f>
        <v>41776.5</v>
      </c>
      <c r="D123" s="32">
        <f>SUM(D124:D141)</f>
        <v>40343</v>
      </c>
      <c r="E123" s="32">
        <f>SUM(E124:E141)</f>
        <v>1433.5</v>
      </c>
      <c r="F123" s="33"/>
    </row>
    <row r="124" spans="1:6" ht="28">
      <c r="A124" s="8" t="s">
        <v>119</v>
      </c>
      <c r="B124" s="34">
        <f>'[2]2022  год_последний'!N126</f>
        <v>0</v>
      </c>
      <c r="C124" s="34">
        <f t="shared" ref="C124:C141" si="7">SUM(D124:E124)</f>
        <v>0</v>
      </c>
      <c r="D124" s="35">
        <f>'[2]2022  год_последний'!S126</f>
        <v>0</v>
      </c>
      <c r="E124" s="35">
        <f>'[2]2022  год_последний'!AB126</f>
        <v>0</v>
      </c>
      <c r="F124" s="33"/>
    </row>
    <row r="125" spans="1:6" ht="28">
      <c r="A125" s="8" t="s">
        <v>20</v>
      </c>
      <c r="B125" s="34">
        <f>'[2]2022  год_последний'!N127</f>
        <v>-1899.3</v>
      </c>
      <c r="C125" s="34">
        <f t="shared" si="7"/>
        <v>1807.9</v>
      </c>
      <c r="D125" s="35">
        <f>'[2]2022  год_последний'!S127</f>
        <v>1799</v>
      </c>
      <c r="E125" s="35">
        <f>'[2]2022  год_последний'!AB127</f>
        <v>8.9</v>
      </c>
      <c r="F125" s="33"/>
    </row>
    <row r="126" spans="1:6" ht="28">
      <c r="A126" s="8" t="s">
        <v>120</v>
      </c>
      <c r="B126" s="34">
        <f>'[2]2022  год_последний'!N128</f>
        <v>-4752.2</v>
      </c>
      <c r="C126" s="34">
        <f t="shared" si="7"/>
        <v>4990</v>
      </c>
      <c r="D126" s="35">
        <f>'[2]2022  год_последний'!S128</f>
        <v>4990</v>
      </c>
      <c r="E126" s="35">
        <f>'[2]2022  год_последний'!AB128</f>
        <v>0</v>
      </c>
      <c r="F126" s="33"/>
    </row>
    <row r="127" spans="1:6" ht="28">
      <c r="A127" s="8" t="s">
        <v>121</v>
      </c>
      <c r="B127" s="34">
        <f>'[2]2022  год_последний'!N129</f>
        <v>-1917</v>
      </c>
      <c r="C127" s="34">
        <f t="shared" si="7"/>
        <v>452.7</v>
      </c>
      <c r="D127" s="35">
        <f>'[2]2022  год_последний'!S129</f>
        <v>310</v>
      </c>
      <c r="E127" s="35">
        <f>'[2]2022  год_последний'!AB129</f>
        <v>142.69999999999999</v>
      </c>
      <c r="F127" s="33"/>
    </row>
    <row r="128" spans="1:6" ht="28">
      <c r="A128" s="8" t="s">
        <v>122</v>
      </c>
      <c r="B128" s="34">
        <f>'[2]2022  год_последний'!N130</f>
        <v>-3850.7</v>
      </c>
      <c r="C128" s="34">
        <f t="shared" si="7"/>
        <v>2394.9</v>
      </c>
      <c r="D128" s="35">
        <f>'[2]2022  год_последний'!S130</f>
        <v>2253</v>
      </c>
      <c r="E128" s="35">
        <f>'[2]2022  год_последний'!AB130</f>
        <v>141.9</v>
      </c>
      <c r="F128" s="33"/>
    </row>
    <row r="129" spans="1:6" ht="28">
      <c r="A129" s="8" t="s">
        <v>123</v>
      </c>
      <c r="B129" s="34">
        <f>'[2]2022  год_последний'!N131</f>
        <v>-9316.5</v>
      </c>
      <c r="C129" s="34">
        <f t="shared" si="7"/>
        <v>7388</v>
      </c>
      <c r="D129" s="35">
        <f>'[2]2022  год_последний'!S131</f>
        <v>7200</v>
      </c>
      <c r="E129" s="35">
        <f>'[2]2022  год_последний'!AB131</f>
        <v>188</v>
      </c>
      <c r="F129" s="33"/>
    </row>
    <row r="130" spans="1:6" ht="28">
      <c r="A130" s="8" t="s">
        <v>124</v>
      </c>
      <c r="B130" s="34">
        <f>'[2]2022  год_последний'!N132</f>
        <v>-2005.3</v>
      </c>
      <c r="C130" s="34">
        <f t="shared" si="7"/>
        <v>178.1</v>
      </c>
      <c r="D130" s="35">
        <f>'[2]2022  год_последний'!S132</f>
        <v>0</v>
      </c>
      <c r="E130" s="35">
        <f>'[2]2022  год_последний'!AB132</f>
        <v>178.1</v>
      </c>
      <c r="F130" s="33"/>
    </row>
    <row r="131" spans="1:6" ht="28">
      <c r="A131" s="8" t="s">
        <v>125</v>
      </c>
      <c r="B131" s="34">
        <f>'[2]2022  год_последний'!N133</f>
        <v>-460.8</v>
      </c>
      <c r="C131" s="34">
        <f t="shared" si="7"/>
        <v>40.9</v>
      </c>
      <c r="D131" s="35">
        <f>'[2]2022  год_последний'!S133</f>
        <v>0</v>
      </c>
      <c r="E131" s="35">
        <f>'[2]2022  год_последний'!AB133</f>
        <v>40.9</v>
      </c>
      <c r="F131" s="33"/>
    </row>
    <row r="132" spans="1:6" ht="28">
      <c r="A132" s="8" t="s">
        <v>126</v>
      </c>
      <c r="B132" s="34">
        <f>'[2]2022  год_последний'!N134</f>
        <v>-2254.6</v>
      </c>
      <c r="C132" s="34">
        <f t="shared" si="7"/>
        <v>2072.6999999999998</v>
      </c>
      <c r="D132" s="35">
        <f>'[2]2022  год_последний'!S134</f>
        <v>2055</v>
      </c>
      <c r="E132" s="35">
        <f>'[2]2022  год_последний'!AB134</f>
        <v>17.7</v>
      </c>
      <c r="F132" s="33"/>
    </row>
    <row r="133" spans="1:6" s="7" customFormat="1" ht="28">
      <c r="A133" s="8" t="s">
        <v>127</v>
      </c>
      <c r="B133" s="34">
        <f>'[2]2022  год_последний'!N135</f>
        <v>-2833.1</v>
      </c>
      <c r="C133" s="34">
        <f t="shared" si="7"/>
        <v>2985</v>
      </c>
      <c r="D133" s="35">
        <f>'[2]2022  год_последний'!S135</f>
        <v>2985</v>
      </c>
      <c r="E133" s="35">
        <f>'[2]2022  год_последний'!AB135</f>
        <v>0</v>
      </c>
      <c r="F133" s="33"/>
    </row>
    <row r="134" spans="1:6" ht="28">
      <c r="A134" s="8" t="s">
        <v>128</v>
      </c>
      <c r="B134" s="34">
        <f>'[2]2022  год_последний'!N136</f>
        <v>-2050.6</v>
      </c>
      <c r="C134" s="34">
        <f t="shared" si="7"/>
        <v>390.8</v>
      </c>
      <c r="D134" s="35">
        <f>'[2]2022  год_последний'!S136</f>
        <v>229</v>
      </c>
      <c r="E134" s="35">
        <f>'[2]2022  год_последний'!AB136</f>
        <v>161.80000000000001</v>
      </c>
      <c r="F134" s="33"/>
    </row>
    <row r="135" spans="1:6" ht="28">
      <c r="A135" s="8" t="s">
        <v>129</v>
      </c>
      <c r="B135" s="34">
        <f>'[2]2022  год_последний'!N137</f>
        <v>-3559.9</v>
      </c>
      <c r="C135" s="34">
        <f t="shared" si="7"/>
        <v>420.1</v>
      </c>
      <c r="D135" s="35">
        <f>'[2]2022  год_последний'!S137</f>
        <v>114</v>
      </c>
      <c r="E135" s="35">
        <f>'[2]2022  год_последний'!AB137</f>
        <v>306.10000000000002</v>
      </c>
      <c r="F135" s="33"/>
    </row>
    <row r="136" spans="1:6" ht="28">
      <c r="A136" s="8" t="s">
        <v>130</v>
      </c>
      <c r="B136" s="34">
        <f>'[2]2022  год_последний'!N138</f>
        <v>-3686.3</v>
      </c>
      <c r="C136" s="34">
        <f t="shared" si="7"/>
        <v>3552.1</v>
      </c>
      <c r="D136" s="35">
        <f>'[2]2022  год_последний'!S138</f>
        <v>3539</v>
      </c>
      <c r="E136" s="35">
        <f>'[2]2022  год_последний'!AB138</f>
        <v>13.1</v>
      </c>
      <c r="F136" s="33"/>
    </row>
    <row r="137" spans="1:6" ht="28">
      <c r="A137" s="8" t="s">
        <v>131</v>
      </c>
      <c r="B137" s="34">
        <f>'[2]2022  год_последний'!N139</f>
        <v>-922.7</v>
      </c>
      <c r="C137" s="34">
        <f t="shared" si="7"/>
        <v>2132</v>
      </c>
      <c r="D137" s="35">
        <f>'[2]2022  год_последний'!S139</f>
        <v>2132</v>
      </c>
      <c r="E137" s="35">
        <f>'[2]2022  год_последний'!AB139</f>
        <v>0</v>
      </c>
      <c r="F137" s="33"/>
    </row>
    <row r="138" spans="1:6" ht="28">
      <c r="A138" s="8" t="s">
        <v>132</v>
      </c>
      <c r="B138" s="34">
        <f>'[2]2022  год_последний'!N140</f>
        <v>-589.6</v>
      </c>
      <c r="C138" s="34">
        <f t="shared" si="7"/>
        <v>52.4</v>
      </c>
      <c r="D138" s="35">
        <f>'[2]2022  год_последний'!S140</f>
        <v>0</v>
      </c>
      <c r="E138" s="35">
        <f>'[2]2022  год_последний'!AB140</f>
        <v>52.4</v>
      </c>
      <c r="F138" s="33"/>
    </row>
    <row r="139" spans="1:6" ht="28">
      <c r="A139" s="8" t="s">
        <v>133</v>
      </c>
      <c r="B139" s="34">
        <f>'[2]2022  год_последний'!N141</f>
        <v>-2894.3</v>
      </c>
      <c r="C139" s="34">
        <f t="shared" si="7"/>
        <v>2195.1999999999998</v>
      </c>
      <c r="D139" s="35">
        <f>'[2]2022  год_последний'!S141</f>
        <v>2127</v>
      </c>
      <c r="E139" s="35">
        <f>'[2]2022  год_последний'!AB141</f>
        <v>68.2</v>
      </c>
      <c r="F139" s="33"/>
    </row>
    <row r="140" spans="1:6" ht="28">
      <c r="A140" s="8" t="s">
        <v>134</v>
      </c>
      <c r="B140" s="34">
        <f>'[2]2022  год_последний'!N142</f>
        <v>-1310.5999999999999</v>
      </c>
      <c r="C140" s="34">
        <f t="shared" si="7"/>
        <v>144.69999999999999</v>
      </c>
      <c r="D140" s="35">
        <f>'[2]2022  год_последний'!S142</f>
        <v>31</v>
      </c>
      <c r="E140" s="35">
        <f>'[2]2022  год_последний'!AB142</f>
        <v>113.7</v>
      </c>
      <c r="F140" s="33"/>
    </row>
    <row r="141" spans="1:6" ht="16.5">
      <c r="A141" s="8" t="s">
        <v>135</v>
      </c>
      <c r="B141" s="34">
        <f>'[2]2022  год_последний'!N143</f>
        <v>0</v>
      </c>
      <c r="C141" s="34">
        <f t="shared" si="7"/>
        <v>10579</v>
      </c>
      <c r="D141" s="35">
        <f>'[2]2022  год_последний'!S143</f>
        <v>10579</v>
      </c>
      <c r="E141" s="35">
        <f>'[2]2022  год_последний'!AB143</f>
        <v>0</v>
      </c>
      <c r="F141" s="33"/>
    </row>
    <row r="142" spans="1:6" ht="16.5">
      <c r="A142" s="10" t="s">
        <v>136</v>
      </c>
      <c r="B142" s="32">
        <f>SUM(B143:B155)</f>
        <v>-35235.9</v>
      </c>
      <c r="C142" s="32">
        <f>SUM(C143:C155)</f>
        <v>13804.099999999999</v>
      </c>
      <c r="D142" s="32">
        <f>SUM(D143:D155)</f>
        <v>11715</v>
      </c>
      <c r="E142" s="32">
        <f>SUM(E143:E155)</f>
        <v>2089.1</v>
      </c>
      <c r="F142" s="33"/>
    </row>
    <row r="143" spans="1:6" ht="28">
      <c r="A143" s="8" t="s">
        <v>137</v>
      </c>
      <c r="B143" s="34">
        <f>'[2]2022  год_последний'!N145</f>
        <v>-3832.8</v>
      </c>
      <c r="C143" s="34">
        <f t="shared" ref="C143:C155" si="8">SUM(D143:E143)</f>
        <v>1783.7</v>
      </c>
      <c r="D143" s="35">
        <f>'[2]2022  год_последний'!S145</f>
        <v>1584</v>
      </c>
      <c r="E143" s="35">
        <f>'[2]2022  год_последний'!AB145</f>
        <v>199.7</v>
      </c>
      <c r="F143" s="33"/>
    </row>
    <row r="144" spans="1:6" ht="28">
      <c r="A144" s="8" t="s">
        <v>5</v>
      </c>
      <c r="B144" s="34">
        <f>'[2]2022  год_последний'!N146</f>
        <v>-3992</v>
      </c>
      <c r="C144" s="34">
        <f t="shared" si="8"/>
        <v>1930</v>
      </c>
      <c r="D144" s="35">
        <f>'[2]2022  год_последний'!S146</f>
        <v>1729</v>
      </c>
      <c r="E144" s="35">
        <f>'[2]2022  год_последний'!AB146</f>
        <v>201</v>
      </c>
      <c r="F144" s="33"/>
    </row>
    <row r="145" spans="1:6" ht="28">
      <c r="A145" s="8" t="s">
        <v>138</v>
      </c>
      <c r="B145" s="34">
        <f>'[2]2022  год_последний'!N147</f>
        <v>-3695.1</v>
      </c>
      <c r="C145" s="34">
        <f t="shared" si="8"/>
        <v>736.4</v>
      </c>
      <c r="D145" s="35">
        <f>'[2]2022  год_последний'!S147</f>
        <v>448</v>
      </c>
      <c r="E145" s="35">
        <f>'[2]2022  год_последний'!AB147</f>
        <v>288.39999999999998</v>
      </c>
      <c r="F145" s="33"/>
    </row>
    <row r="146" spans="1:6" ht="28">
      <c r="A146" s="8" t="s">
        <v>139</v>
      </c>
      <c r="B146" s="34">
        <f>'[2]2022  год_последний'!N148</f>
        <v>-1934.2</v>
      </c>
      <c r="C146" s="34">
        <f t="shared" si="8"/>
        <v>171.8</v>
      </c>
      <c r="D146" s="35">
        <f>'[2]2022  год_последний'!S148</f>
        <v>0</v>
      </c>
      <c r="E146" s="35">
        <f>'[2]2022  год_последний'!AB148</f>
        <v>171.8</v>
      </c>
      <c r="F146" s="33"/>
    </row>
    <row r="147" spans="1:6" ht="28">
      <c r="A147" s="8" t="s">
        <v>140</v>
      </c>
      <c r="B147" s="34">
        <f>'[2]2022  год_последний'!N149</f>
        <v>-1526.4</v>
      </c>
      <c r="C147" s="34">
        <f t="shared" si="8"/>
        <v>336</v>
      </c>
      <c r="D147" s="35">
        <f>'[2]2022  год_последний'!S149</f>
        <v>220</v>
      </c>
      <c r="E147" s="35">
        <f>'[2]2022  год_последний'!AB149</f>
        <v>116</v>
      </c>
      <c r="F147" s="33"/>
    </row>
    <row r="148" spans="1:6" ht="28">
      <c r="A148" s="8" t="s">
        <v>29</v>
      </c>
      <c r="B148" s="34">
        <f>'[2]2022  год_последний'!N150</f>
        <v>-2780.7</v>
      </c>
      <c r="C148" s="34">
        <f t="shared" si="8"/>
        <v>623.29999999999995</v>
      </c>
      <c r="D148" s="35">
        <f>'[2]2022  год_последний'!S150</f>
        <v>413</v>
      </c>
      <c r="E148" s="35">
        <f>'[2]2022  год_последний'!AB150</f>
        <v>210.3</v>
      </c>
      <c r="F148" s="33"/>
    </row>
    <row r="149" spans="1:6" ht="28">
      <c r="A149" s="8" t="s">
        <v>141</v>
      </c>
      <c r="B149" s="34">
        <f>'[2]2022  год_последний'!N151</f>
        <v>-2555</v>
      </c>
      <c r="C149" s="34">
        <f t="shared" si="8"/>
        <v>906.7</v>
      </c>
      <c r="D149" s="35">
        <f>'[2]2022  год_последний'!S151</f>
        <v>746</v>
      </c>
      <c r="E149" s="35">
        <f>'[2]2022  год_последний'!AB151</f>
        <v>160.69999999999999</v>
      </c>
      <c r="F149" s="33"/>
    </row>
    <row r="150" spans="1:6" ht="28">
      <c r="A150" s="8" t="s">
        <v>142</v>
      </c>
      <c r="B150" s="34">
        <f>'[2]2022  год_последний'!N152</f>
        <v>-3314.1</v>
      </c>
      <c r="C150" s="34">
        <f t="shared" si="8"/>
        <v>294.39999999999998</v>
      </c>
      <c r="D150" s="35">
        <f>'[2]2022  год_последний'!S152</f>
        <v>0</v>
      </c>
      <c r="E150" s="35">
        <f>'[2]2022  год_последний'!AB152</f>
        <v>294.39999999999998</v>
      </c>
      <c r="F150" s="33"/>
    </row>
    <row r="151" spans="1:6" ht="28">
      <c r="A151" s="8" t="s">
        <v>143</v>
      </c>
      <c r="B151" s="34">
        <f>'[2]2022  год_последний'!N153</f>
        <v>-2065.6999999999998</v>
      </c>
      <c r="C151" s="34">
        <f t="shared" si="8"/>
        <v>302.8</v>
      </c>
      <c r="D151" s="35">
        <f>'[2]2022  год_последний'!S153</f>
        <v>131</v>
      </c>
      <c r="E151" s="35">
        <f>'[2]2022  год_последний'!AB153</f>
        <v>171.8</v>
      </c>
      <c r="F151" s="33"/>
    </row>
    <row r="152" spans="1:6" s="7" customFormat="1" ht="28">
      <c r="A152" s="8" t="s">
        <v>144</v>
      </c>
      <c r="B152" s="34">
        <f>'[2]2022  год_последний'!N154</f>
        <v>-2793.3</v>
      </c>
      <c r="C152" s="34">
        <f t="shared" si="8"/>
        <v>1586.6</v>
      </c>
      <c r="D152" s="35">
        <f>'[2]2022  год_последний'!S154</f>
        <v>1469</v>
      </c>
      <c r="E152" s="35">
        <f>'[2]2022  год_последний'!AB154</f>
        <v>117.6</v>
      </c>
      <c r="F152" s="33"/>
    </row>
    <row r="153" spans="1:6" ht="28">
      <c r="A153" s="8" t="s">
        <v>145</v>
      </c>
      <c r="B153" s="34">
        <f>'[2]2022  год_последний'!N155</f>
        <v>-1791</v>
      </c>
      <c r="C153" s="34">
        <f t="shared" si="8"/>
        <v>1555.9</v>
      </c>
      <c r="D153" s="35">
        <f>'[2]2022  год_последний'!S155</f>
        <v>1533</v>
      </c>
      <c r="E153" s="35">
        <f>'[2]2022  год_последний'!AB155</f>
        <v>22.9</v>
      </c>
      <c r="F153" s="33"/>
    </row>
    <row r="154" spans="1:6" ht="28">
      <c r="A154" s="8" t="s">
        <v>146</v>
      </c>
      <c r="B154" s="34">
        <f>'[2]2022  год_последний'!N156</f>
        <v>-2075.8000000000002</v>
      </c>
      <c r="C154" s="34">
        <f t="shared" si="8"/>
        <v>900.6</v>
      </c>
      <c r="D154" s="35">
        <f>'[2]2022  год_последний'!S156</f>
        <v>786</v>
      </c>
      <c r="E154" s="35">
        <f>'[2]2022  год_последний'!AB156</f>
        <v>114.6</v>
      </c>
      <c r="F154" s="33"/>
    </row>
    <row r="155" spans="1:6" ht="28">
      <c r="A155" s="8" t="s">
        <v>147</v>
      </c>
      <c r="B155" s="34">
        <f>'[2]2022  год_последний'!N157</f>
        <v>-2879.8</v>
      </c>
      <c r="C155" s="34">
        <f t="shared" si="8"/>
        <v>2675.9</v>
      </c>
      <c r="D155" s="35">
        <f>'[2]2022  год_последний'!S157</f>
        <v>2656</v>
      </c>
      <c r="E155" s="35">
        <f>'[2]2022  год_последний'!AB157</f>
        <v>19.899999999999999</v>
      </c>
      <c r="F155" s="33"/>
    </row>
    <row r="156" spans="1:6" ht="16.5">
      <c r="A156" s="10" t="s">
        <v>148</v>
      </c>
      <c r="B156" s="32">
        <f>SUM(B157:B164)</f>
        <v>-15336.199999999999</v>
      </c>
      <c r="C156" s="32">
        <f>SUM(C157:C164)</f>
        <v>2690.8</v>
      </c>
      <c r="D156" s="32">
        <f>SUM(D157:D164)</f>
        <v>1458</v>
      </c>
      <c r="E156" s="32">
        <f>SUM(E157:E164)</f>
        <v>1232.8000000000002</v>
      </c>
      <c r="F156" s="33"/>
    </row>
    <row r="157" spans="1:6" ht="28">
      <c r="A157" s="8" t="s">
        <v>149</v>
      </c>
      <c r="B157" s="34">
        <f>'[2]2022  год_последний'!N159</f>
        <v>-1423.8</v>
      </c>
      <c r="C157" s="34">
        <f t="shared" ref="C157:C164" si="9">SUM(D157:E157)</f>
        <v>126.5</v>
      </c>
      <c r="D157" s="35">
        <f>'[2]2022  год_последний'!S159</f>
        <v>0</v>
      </c>
      <c r="E157" s="35">
        <f>'[2]2022  год_последний'!AB159</f>
        <v>126.5</v>
      </c>
      <c r="F157" s="33"/>
    </row>
    <row r="158" spans="1:6" ht="28">
      <c r="A158" s="8" t="s">
        <v>150</v>
      </c>
      <c r="B158" s="34">
        <f>'[2]2022  год_последний'!N160</f>
        <v>-2634.8</v>
      </c>
      <c r="C158" s="34">
        <f t="shared" si="9"/>
        <v>706.9</v>
      </c>
      <c r="D158" s="35">
        <f>'[2]2022  год_последний'!S160</f>
        <v>519</v>
      </c>
      <c r="E158" s="35">
        <f>'[2]2022  год_последний'!AB160</f>
        <v>187.9</v>
      </c>
      <c r="F158" s="33"/>
    </row>
    <row r="159" spans="1:6" ht="28">
      <c r="A159" s="8" t="s">
        <v>151</v>
      </c>
      <c r="B159" s="34">
        <f>'[2]2022  год_последний'!N161</f>
        <v>-138.9</v>
      </c>
      <c r="C159" s="34">
        <f t="shared" si="9"/>
        <v>12.3</v>
      </c>
      <c r="D159" s="35">
        <f>'[2]2022  год_последний'!S161</f>
        <v>0</v>
      </c>
      <c r="E159" s="35">
        <f>'[2]2022  год_последний'!AB161</f>
        <v>12.3</v>
      </c>
      <c r="F159" s="33"/>
    </row>
    <row r="160" spans="1:6" ht="28">
      <c r="A160" s="8" t="s">
        <v>152</v>
      </c>
      <c r="B160" s="34">
        <f>'[2]2022  год_последний'!N162</f>
        <v>-2386.4</v>
      </c>
      <c r="C160" s="34">
        <f t="shared" si="9"/>
        <v>212</v>
      </c>
      <c r="D160" s="35">
        <f>'[2]2022  год_последний'!S162</f>
        <v>0</v>
      </c>
      <c r="E160" s="35">
        <f>'[2]2022  год_последний'!AB162</f>
        <v>212</v>
      </c>
      <c r="F160" s="33"/>
    </row>
    <row r="161" spans="1:6" ht="28">
      <c r="A161" s="8" t="s">
        <v>153</v>
      </c>
      <c r="B161" s="34">
        <f>'[2]2022  год_последний'!N163</f>
        <v>-488.2</v>
      </c>
      <c r="C161" s="34">
        <f t="shared" si="9"/>
        <v>43.4</v>
      </c>
      <c r="D161" s="35">
        <f>'[2]2022  год_последний'!S163</f>
        <v>0</v>
      </c>
      <c r="E161" s="35">
        <f>'[2]2022  год_последний'!AB163</f>
        <v>43.4</v>
      </c>
      <c r="F161" s="33"/>
    </row>
    <row r="162" spans="1:6" ht="28">
      <c r="A162" s="8" t="s">
        <v>154</v>
      </c>
      <c r="B162" s="34">
        <f>'[2]2022  год_последний'!N164</f>
        <v>-3921</v>
      </c>
      <c r="C162" s="34">
        <f t="shared" si="9"/>
        <v>348.3</v>
      </c>
      <c r="D162" s="35">
        <f>'[2]2022  год_последний'!S164</f>
        <v>0</v>
      </c>
      <c r="E162" s="35">
        <f>'[2]2022  год_последний'!AB164</f>
        <v>348.3</v>
      </c>
      <c r="F162" s="33"/>
    </row>
    <row r="163" spans="1:6" ht="28">
      <c r="A163" s="8" t="s">
        <v>155</v>
      </c>
      <c r="B163" s="34">
        <f>'[2]2022  год_последний'!N165</f>
        <v>-1536.1</v>
      </c>
      <c r="C163" s="34">
        <f t="shared" si="9"/>
        <v>986.6</v>
      </c>
      <c r="D163" s="35">
        <f>'[2]2022  год_последний'!S165</f>
        <v>933</v>
      </c>
      <c r="E163" s="35">
        <f>'[2]2022  год_последний'!AB165</f>
        <v>53.6</v>
      </c>
      <c r="F163" s="33"/>
    </row>
    <row r="164" spans="1:6" ht="28">
      <c r="A164" s="8" t="s">
        <v>156</v>
      </c>
      <c r="B164" s="34">
        <f>'[2]2022  год_последний'!N166</f>
        <v>-2807</v>
      </c>
      <c r="C164" s="34">
        <f t="shared" si="9"/>
        <v>254.8</v>
      </c>
      <c r="D164" s="35">
        <f>'[2]2022  год_последний'!S166</f>
        <v>6</v>
      </c>
      <c r="E164" s="35">
        <f>'[2]2022  год_последний'!AB166</f>
        <v>248.8</v>
      </c>
      <c r="F164" s="33"/>
    </row>
    <row r="165" spans="1:6" ht="16.5">
      <c r="A165" s="10" t="s">
        <v>157</v>
      </c>
      <c r="B165" s="32">
        <f>SUM(B166:B181)</f>
        <v>-29726.399999999998</v>
      </c>
      <c r="C165" s="32">
        <f>SUM(C166:C181)</f>
        <v>14273.7</v>
      </c>
      <c r="D165" s="32">
        <f>SUM(D166:D181)</f>
        <v>12546</v>
      </c>
      <c r="E165" s="32">
        <f>SUM(E166:E181)</f>
        <v>1727.6999999999998</v>
      </c>
      <c r="F165" s="33"/>
    </row>
    <row r="166" spans="1:6" s="7" customFormat="1" ht="28">
      <c r="A166" s="8" t="s">
        <v>158</v>
      </c>
      <c r="B166" s="34">
        <f>'[2]2022  год_последний'!N168</f>
        <v>-3959.2</v>
      </c>
      <c r="C166" s="34">
        <f t="shared" ref="C166:C181" si="10">SUM(D166:E166)</f>
        <v>351.7</v>
      </c>
      <c r="D166" s="35">
        <f>'[2]2022  год_последний'!S168</f>
        <v>0</v>
      </c>
      <c r="E166" s="35">
        <f>'[2]2022  год_последний'!AB168</f>
        <v>351.7</v>
      </c>
      <c r="F166" s="33"/>
    </row>
    <row r="167" spans="1:6" ht="28">
      <c r="A167" s="8" t="s">
        <v>159</v>
      </c>
      <c r="B167" s="34">
        <f>'[2]2022  год_последний'!N169</f>
        <v>-2982.4</v>
      </c>
      <c r="C167" s="34">
        <f t="shared" si="10"/>
        <v>264.89999999999998</v>
      </c>
      <c r="D167" s="35">
        <f>'[2]2022  год_последний'!S169</f>
        <v>0</v>
      </c>
      <c r="E167" s="35">
        <f>'[2]2022  год_последний'!AB169</f>
        <v>264.89999999999998</v>
      </c>
      <c r="F167" s="33"/>
    </row>
    <row r="168" spans="1:6" ht="28">
      <c r="A168" s="8" t="s">
        <v>160</v>
      </c>
      <c r="B168" s="34">
        <f>'[2]2022  год_последний'!N170</f>
        <v>-213.9</v>
      </c>
      <c r="C168" s="34">
        <f t="shared" si="10"/>
        <v>19</v>
      </c>
      <c r="D168" s="35">
        <f>'[2]2022  год_последний'!S170</f>
        <v>0</v>
      </c>
      <c r="E168" s="35">
        <f>'[2]2022  год_последний'!AB170</f>
        <v>19</v>
      </c>
      <c r="F168" s="33"/>
    </row>
    <row r="169" spans="1:6" ht="28">
      <c r="A169" s="8" t="s">
        <v>161</v>
      </c>
      <c r="B169" s="34">
        <f>'[2]2022  год_последний'!N171</f>
        <v>-2611.9</v>
      </c>
      <c r="C169" s="34">
        <f t="shared" si="10"/>
        <v>883.5</v>
      </c>
      <c r="D169" s="35">
        <f>'[2]2022  год_последний'!S171</f>
        <v>715</v>
      </c>
      <c r="E169" s="35">
        <f>'[2]2022  год_последний'!AB171</f>
        <v>168.5</v>
      </c>
      <c r="F169" s="33"/>
    </row>
    <row r="170" spans="1:6" ht="28">
      <c r="A170" s="8" t="s">
        <v>162</v>
      </c>
      <c r="B170" s="34">
        <f>'[2]2022  год_последний'!N172</f>
        <v>-1399.1</v>
      </c>
      <c r="C170" s="34">
        <f t="shared" si="10"/>
        <v>771.2</v>
      </c>
      <c r="D170" s="35">
        <f>'[2]2022  год_последний'!S172</f>
        <v>710</v>
      </c>
      <c r="E170" s="35">
        <f>'[2]2022  год_последний'!AB172</f>
        <v>61.2</v>
      </c>
      <c r="F170" s="33"/>
    </row>
    <row r="171" spans="1:6" ht="28">
      <c r="A171" s="8" t="s">
        <v>163</v>
      </c>
      <c r="B171" s="34">
        <f>'[2]2022  год_последний'!N173</f>
        <v>-2330.1999999999998</v>
      </c>
      <c r="C171" s="34">
        <f t="shared" si="10"/>
        <v>1335</v>
      </c>
      <c r="D171" s="35">
        <f>'[2]2022  год_последний'!S173</f>
        <v>1238</v>
      </c>
      <c r="E171" s="35">
        <f>'[2]2022  год_последний'!AB173</f>
        <v>97</v>
      </c>
      <c r="F171" s="33"/>
    </row>
    <row r="172" spans="1:6" ht="28">
      <c r="A172" s="8" t="s">
        <v>164</v>
      </c>
      <c r="B172" s="34">
        <f>'[2]2022  год_последний'!N174</f>
        <v>-2787.4</v>
      </c>
      <c r="C172" s="34">
        <f t="shared" si="10"/>
        <v>247.6</v>
      </c>
      <c r="D172" s="35">
        <f>'[2]2022  год_последний'!S174</f>
        <v>0</v>
      </c>
      <c r="E172" s="35">
        <f>'[2]2022  год_последний'!AB174</f>
        <v>247.6</v>
      </c>
      <c r="F172" s="33"/>
    </row>
    <row r="173" spans="1:6" ht="28">
      <c r="A173" s="8" t="s">
        <v>165</v>
      </c>
      <c r="B173" s="34">
        <f>'[2]2022  год_последний'!N175</f>
        <v>-1361.8</v>
      </c>
      <c r="C173" s="34">
        <f t="shared" si="10"/>
        <v>121</v>
      </c>
      <c r="D173" s="35">
        <f>'[2]2022  год_последний'!S175</f>
        <v>0</v>
      </c>
      <c r="E173" s="35">
        <f>'[2]2022  год_последний'!AB175</f>
        <v>121</v>
      </c>
      <c r="F173" s="33"/>
    </row>
    <row r="174" spans="1:6" ht="28">
      <c r="A174" s="8" t="s">
        <v>166</v>
      </c>
      <c r="B174" s="34">
        <f>'[2]2022  год_последний'!N176</f>
        <v>-1923.6</v>
      </c>
      <c r="C174" s="34">
        <f t="shared" si="10"/>
        <v>1402.8</v>
      </c>
      <c r="D174" s="35">
        <f>'[2]2022  год_последний'!S176</f>
        <v>1352</v>
      </c>
      <c r="E174" s="35">
        <f>'[2]2022  год_последний'!AB176</f>
        <v>50.8</v>
      </c>
      <c r="F174" s="33"/>
    </row>
    <row r="175" spans="1:6" ht="28">
      <c r="A175" s="8" t="s">
        <v>167</v>
      </c>
      <c r="B175" s="34">
        <f>'[2]2022  год_последний'!N177</f>
        <v>0</v>
      </c>
      <c r="C175" s="34">
        <f t="shared" si="10"/>
        <v>0</v>
      </c>
      <c r="D175" s="35">
        <f>'[2]2022  год_последний'!S177</f>
        <v>0</v>
      </c>
      <c r="E175" s="35">
        <f>'[2]2022  год_последний'!AB177</f>
        <v>0</v>
      </c>
      <c r="F175" s="33"/>
    </row>
    <row r="176" spans="1:6" s="7" customFormat="1" ht="28">
      <c r="A176" s="8" t="s">
        <v>168</v>
      </c>
      <c r="B176" s="34">
        <f>'[2]2022  год_последний'!N178</f>
        <v>-1144.8</v>
      </c>
      <c r="C176" s="34">
        <f t="shared" si="10"/>
        <v>3414</v>
      </c>
      <c r="D176" s="35">
        <f>'[2]2022  год_последний'!S178</f>
        <v>3414</v>
      </c>
      <c r="E176" s="35">
        <f>'[2]2022  год_последний'!AB178</f>
        <v>0</v>
      </c>
      <c r="F176" s="33"/>
    </row>
    <row r="177" spans="1:6" ht="28">
      <c r="A177" s="8" t="s">
        <v>169</v>
      </c>
      <c r="B177" s="34">
        <f>'[2]2022  год_последний'!N179</f>
        <v>-2325.5</v>
      </c>
      <c r="C177" s="34">
        <f t="shared" si="10"/>
        <v>1797.5</v>
      </c>
      <c r="D177" s="35">
        <f>'[2]2022  год_последний'!S179</f>
        <v>1746</v>
      </c>
      <c r="E177" s="35">
        <f>'[2]2022  год_последний'!AB179</f>
        <v>51.5</v>
      </c>
      <c r="F177" s="33"/>
    </row>
    <row r="178" spans="1:6" ht="28">
      <c r="A178" s="8" t="s">
        <v>170</v>
      </c>
      <c r="B178" s="34">
        <f>'[2]2022  год_последний'!N180</f>
        <v>-498.9</v>
      </c>
      <c r="C178" s="34">
        <f t="shared" si="10"/>
        <v>44.3</v>
      </c>
      <c r="D178" s="35">
        <f>'[2]2022  год_последний'!S180</f>
        <v>0</v>
      </c>
      <c r="E178" s="35">
        <f>'[2]2022  год_последний'!AB180</f>
        <v>44.3</v>
      </c>
      <c r="F178" s="33"/>
    </row>
    <row r="179" spans="1:6" ht="28">
      <c r="A179" s="8" t="s">
        <v>171</v>
      </c>
      <c r="B179" s="34">
        <f>'[2]2022  год_последний'!N181</f>
        <v>-2737.6</v>
      </c>
      <c r="C179" s="34">
        <f t="shared" si="10"/>
        <v>1673.7</v>
      </c>
      <c r="D179" s="35">
        <f>'[2]2022  год_последний'!S181</f>
        <v>1570</v>
      </c>
      <c r="E179" s="35">
        <f>'[2]2022  год_последний'!AB181</f>
        <v>103.7</v>
      </c>
      <c r="F179" s="33"/>
    </row>
    <row r="180" spans="1:6" ht="28">
      <c r="A180" s="8" t="s">
        <v>172</v>
      </c>
      <c r="B180" s="34">
        <f>'[2]2022  год_последний'!N182</f>
        <v>-3450.1</v>
      </c>
      <c r="C180" s="34">
        <f t="shared" si="10"/>
        <v>1947.5</v>
      </c>
      <c r="D180" s="35">
        <f>'[2]2022  год_последний'!S182</f>
        <v>1801</v>
      </c>
      <c r="E180" s="35">
        <f>'[2]2022  год_последний'!AB182</f>
        <v>146.5</v>
      </c>
      <c r="F180" s="33"/>
    </row>
    <row r="181" spans="1:6" ht="28">
      <c r="A181" s="8" t="s">
        <v>173</v>
      </c>
      <c r="B181" s="34">
        <f>'[2]2022  год_последний'!N183</f>
        <v>0</v>
      </c>
      <c r="C181" s="34">
        <f t="shared" si="10"/>
        <v>0</v>
      </c>
      <c r="D181" s="35">
        <f>'[2]2022  год_последний'!S183</f>
        <v>0</v>
      </c>
      <c r="E181" s="35">
        <f>'[2]2022  год_последний'!AB183</f>
        <v>0</v>
      </c>
      <c r="F181" s="33"/>
    </row>
    <row r="182" spans="1:6" ht="16.5">
      <c r="A182" s="10" t="s">
        <v>174</v>
      </c>
      <c r="B182" s="32">
        <f>SUM(B183:B192)</f>
        <v>-17002</v>
      </c>
      <c r="C182" s="32">
        <f>SUM(C183:C192)</f>
        <v>6527.2000000000007</v>
      </c>
      <c r="D182" s="32">
        <f>SUM(D183:D192)</f>
        <v>5497</v>
      </c>
      <c r="E182" s="32">
        <f>SUM(E183:E192)</f>
        <v>1030.2</v>
      </c>
      <c r="F182" s="33"/>
    </row>
    <row r="183" spans="1:6" ht="28">
      <c r="A183" s="8" t="s">
        <v>175</v>
      </c>
      <c r="B183" s="34">
        <f>'[2]2022  год_последний'!N185</f>
        <v>-1888</v>
      </c>
      <c r="C183" s="34">
        <f t="shared" ref="C183:C192" si="11">SUM(D183:E183)</f>
        <v>1139.9000000000001</v>
      </c>
      <c r="D183" s="35">
        <f>'[2]2022  год_последний'!S185</f>
        <v>1067</v>
      </c>
      <c r="E183" s="35">
        <f>'[2]2022  год_последний'!AB185</f>
        <v>72.900000000000006</v>
      </c>
      <c r="F183" s="33"/>
    </row>
    <row r="184" spans="1:6" ht="28">
      <c r="A184" s="8" t="s">
        <v>176</v>
      </c>
      <c r="B184" s="34">
        <f>'[2]2022  год_последний'!N186</f>
        <v>-1655.7</v>
      </c>
      <c r="C184" s="34">
        <f t="shared" si="11"/>
        <v>147.1</v>
      </c>
      <c r="D184" s="35">
        <f>'[2]2022  год_последний'!S186</f>
        <v>0</v>
      </c>
      <c r="E184" s="35">
        <f>'[2]2022  год_последний'!AB186</f>
        <v>147.1</v>
      </c>
      <c r="F184" s="33"/>
    </row>
    <row r="185" spans="1:6" ht="28">
      <c r="A185" s="8" t="s">
        <v>177</v>
      </c>
      <c r="B185" s="34">
        <f>'[2]2022  год_последний'!N187</f>
        <v>-1720.5</v>
      </c>
      <c r="C185" s="34">
        <f t="shared" si="11"/>
        <v>152.80000000000001</v>
      </c>
      <c r="D185" s="35">
        <f>'[2]2022  год_последний'!S187</f>
        <v>0</v>
      </c>
      <c r="E185" s="35">
        <f>'[2]2022  год_последний'!AB187</f>
        <v>152.80000000000001</v>
      </c>
      <c r="F185" s="33"/>
    </row>
    <row r="186" spans="1:6" ht="28">
      <c r="A186" s="8" t="s">
        <v>178</v>
      </c>
      <c r="B186" s="34">
        <f>'[2]2022  год_последний'!N188</f>
        <v>-1745.1</v>
      </c>
      <c r="C186" s="34">
        <f t="shared" si="11"/>
        <v>1840</v>
      </c>
      <c r="D186" s="35">
        <f>'[2]2022  год_последний'!S188</f>
        <v>1840</v>
      </c>
      <c r="E186" s="35">
        <f>'[2]2022  год_последний'!AB188</f>
        <v>0</v>
      </c>
      <c r="F186" s="33"/>
    </row>
    <row r="187" spans="1:6" ht="28">
      <c r="A187" s="8" t="s">
        <v>179</v>
      </c>
      <c r="B187" s="34">
        <f>'[2]2022  год_последний'!N189</f>
        <v>-1365</v>
      </c>
      <c r="C187" s="34">
        <f t="shared" si="11"/>
        <v>121.2</v>
      </c>
      <c r="D187" s="35">
        <f>'[2]2022  год_последний'!S189</f>
        <v>0</v>
      </c>
      <c r="E187" s="35">
        <f>'[2]2022  год_последний'!AB189</f>
        <v>121.2</v>
      </c>
      <c r="F187" s="33"/>
    </row>
    <row r="188" spans="1:6" ht="28">
      <c r="A188" s="8" t="s">
        <v>180</v>
      </c>
      <c r="B188" s="34">
        <f>'[2]2022  год_последний'!N190</f>
        <v>-1161.2</v>
      </c>
      <c r="C188" s="34">
        <f t="shared" si="11"/>
        <v>103.1</v>
      </c>
      <c r="D188" s="35">
        <f>'[2]2022  год_последний'!S190</f>
        <v>0</v>
      </c>
      <c r="E188" s="35">
        <f>'[2]2022  год_последний'!AB190</f>
        <v>103.1</v>
      </c>
      <c r="F188" s="33"/>
    </row>
    <row r="189" spans="1:6" ht="28">
      <c r="A189" s="8" t="s">
        <v>181</v>
      </c>
      <c r="B189" s="34">
        <f>'[2]2022  год_последний'!N191</f>
        <v>-2234.5</v>
      </c>
      <c r="C189" s="34">
        <f t="shared" si="11"/>
        <v>1378.4</v>
      </c>
      <c r="D189" s="35">
        <f>'[2]2022  год_последний'!S191</f>
        <v>1295</v>
      </c>
      <c r="E189" s="35">
        <f>'[2]2022  год_последний'!AB191</f>
        <v>83.4</v>
      </c>
      <c r="F189" s="33"/>
    </row>
    <row r="190" spans="1:6" ht="28">
      <c r="A190" s="8" t="s">
        <v>182</v>
      </c>
      <c r="B190" s="34">
        <f>'[2]2022  год_последний'!N192</f>
        <v>-986.6</v>
      </c>
      <c r="C190" s="34">
        <f t="shared" si="11"/>
        <v>87.6</v>
      </c>
      <c r="D190" s="35">
        <f>'[2]2022  год_последний'!S192</f>
        <v>0</v>
      </c>
      <c r="E190" s="35">
        <f>'[2]2022  год_последний'!AB192</f>
        <v>87.6</v>
      </c>
      <c r="F190" s="33"/>
    </row>
    <row r="191" spans="1:6" ht="28">
      <c r="A191" s="8" t="s">
        <v>183</v>
      </c>
      <c r="B191" s="34">
        <f>'[2]2022  год_последний'!N193</f>
        <v>-1449.6</v>
      </c>
      <c r="C191" s="34">
        <f t="shared" si="11"/>
        <v>128.80000000000001</v>
      </c>
      <c r="D191" s="35">
        <f>'[2]2022  год_последний'!S193</f>
        <v>0</v>
      </c>
      <c r="E191" s="35">
        <f>'[2]2022  год_последний'!AB193</f>
        <v>128.80000000000001</v>
      </c>
      <c r="F191" s="33"/>
    </row>
    <row r="192" spans="1:6" ht="28">
      <c r="A192" s="8" t="s">
        <v>184</v>
      </c>
      <c r="B192" s="34">
        <f>'[2]2022  год_последний'!N194</f>
        <v>-2795.8</v>
      </c>
      <c r="C192" s="34">
        <f t="shared" si="11"/>
        <v>1428.3</v>
      </c>
      <c r="D192" s="35">
        <f>'[2]2022  год_последний'!S194</f>
        <v>1295</v>
      </c>
      <c r="E192" s="35">
        <f>'[2]2022  год_последний'!AB194</f>
        <v>133.30000000000001</v>
      </c>
      <c r="F192" s="33"/>
    </row>
    <row r="193" spans="1:6" ht="16.5">
      <c r="A193" s="10" t="s">
        <v>185</v>
      </c>
      <c r="B193" s="32">
        <f>SUM(B194:B214)</f>
        <v>-11622.4</v>
      </c>
      <c r="C193" s="32">
        <f>SUM(C194:C214)</f>
        <v>9082.5999999999985</v>
      </c>
      <c r="D193" s="32">
        <f>SUM(D194:D214)</f>
        <v>8713</v>
      </c>
      <c r="E193" s="32">
        <f>SUM(E194:E214)</f>
        <v>369.59999999999997</v>
      </c>
      <c r="F193" s="33"/>
    </row>
    <row r="194" spans="1:6" s="7" customFormat="1" ht="28">
      <c r="A194" s="8" t="s">
        <v>186</v>
      </c>
      <c r="B194" s="34">
        <f>'[2]2022  год_последний'!N196</f>
        <v>0</v>
      </c>
      <c r="C194" s="34">
        <f t="shared" ref="C194:C214" si="12">SUM(D194:E194)</f>
        <v>0</v>
      </c>
      <c r="D194" s="35">
        <f>'[2]2022  год_последний'!S196</f>
        <v>0</v>
      </c>
      <c r="E194" s="35">
        <f>'[2]2022  год_последний'!AB196</f>
        <v>0</v>
      </c>
      <c r="F194" s="33"/>
    </row>
    <row r="195" spans="1:6" ht="28">
      <c r="A195" s="8" t="s">
        <v>187</v>
      </c>
      <c r="B195" s="34">
        <f>'[2]2022  год_последний'!N197</f>
        <v>0</v>
      </c>
      <c r="C195" s="34">
        <f t="shared" si="12"/>
        <v>0</v>
      </c>
      <c r="D195" s="35">
        <f>'[2]2022  год_последний'!S197</f>
        <v>0</v>
      </c>
      <c r="E195" s="35">
        <f>'[2]2022  год_последний'!AB197</f>
        <v>0</v>
      </c>
      <c r="F195" s="33"/>
    </row>
    <row r="196" spans="1:6" ht="28">
      <c r="A196" s="8" t="s">
        <v>188</v>
      </c>
      <c r="B196" s="34">
        <f>'[2]2022  год_последний'!N198</f>
        <v>-1698.3</v>
      </c>
      <c r="C196" s="34">
        <f t="shared" si="12"/>
        <v>271.10000000000002</v>
      </c>
      <c r="D196" s="35">
        <f>'[2]2022  год_последний'!S198</f>
        <v>132</v>
      </c>
      <c r="E196" s="35">
        <f>'[2]2022  год_последний'!AB198</f>
        <v>139.1</v>
      </c>
      <c r="F196" s="33"/>
    </row>
    <row r="197" spans="1:6" ht="28">
      <c r="A197" s="8" t="s">
        <v>189</v>
      </c>
      <c r="B197" s="34">
        <f>'[2]2022  год_последний'!N199</f>
        <v>0</v>
      </c>
      <c r="C197" s="34">
        <f t="shared" si="12"/>
        <v>0</v>
      </c>
      <c r="D197" s="35">
        <f>'[2]2022  год_последний'!S199</f>
        <v>0</v>
      </c>
      <c r="E197" s="35">
        <f>'[2]2022  год_последний'!AB199</f>
        <v>0</v>
      </c>
      <c r="F197" s="33"/>
    </row>
    <row r="198" spans="1:6" ht="28">
      <c r="A198" s="8" t="s">
        <v>190</v>
      </c>
      <c r="B198" s="34">
        <f>'[2]2022  год_последний'!N200</f>
        <v>-336.8</v>
      </c>
      <c r="C198" s="34">
        <f t="shared" si="12"/>
        <v>183</v>
      </c>
      <c r="D198" s="35">
        <f>'[2]2022  год_последний'!S200</f>
        <v>168</v>
      </c>
      <c r="E198" s="35">
        <f>'[2]2022  год_последний'!AB200</f>
        <v>15</v>
      </c>
      <c r="F198" s="33"/>
    </row>
    <row r="199" spans="1:6" ht="28">
      <c r="A199" s="8" t="s">
        <v>191</v>
      </c>
      <c r="B199" s="34">
        <f>'[2]2022  год_последний'!N201</f>
        <v>-434.9</v>
      </c>
      <c r="C199" s="34">
        <f t="shared" si="12"/>
        <v>1072</v>
      </c>
      <c r="D199" s="35">
        <f>'[2]2022  год_последний'!S201</f>
        <v>1072</v>
      </c>
      <c r="E199" s="35">
        <f>'[2]2022  год_последний'!AB201</f>
        <v>0</v>
      </c>
      <c r="F199" s="33"/>
    </row>
    <row r="200" spans="1:6" ht="28">
      <c r="A200" s="8" t="s">
        <v>192</v>
      </c>
      <c r="B200" s="34">
        <f>'[2]2022  год_последний'!N202</f>
        <v>-2068.3000000000002</v>
      </c>
      <c r="C200" s="34">
        <f t="shared" si="12"/>
        <v>1554.1</v>
      </c>
      <c r="D200" s="35">
        <f>'[2]2022  год_последний'!S202</f>
        <v>1504</v>
      </c>
      <c r="E200" s="35">
        <f>'[2]2022  год_последний'!AB202</f>
        <v>50.1</v>
      </c>
      <c r="F200" s="33"/>
    </row>
    <row r="201" spans="1:6" ht="28">
      <c r="A201" s="8" t="s">
        <v>193</v>
      </c>
      <c r="B201" s="34">
        <f>'[2]2022  год_последний'!N203</f>
        <v>0</v>
      </c>
      <c r="C201" s="34">
        <f t="shared" si="12"/>
        <v>0</v>
      </c>
      <c r="D201" s="35">
        <f>'[2]2022  год_последний'!S203</f>
        <v>0</v>
      </c>
      <c r="E201" s="35">
        <f>'[2]2022  год_последний'!AB203</f>
        <v>0</v>
      </c>
      <c r="F201" s="33"/>
    </row>
    <row r="202" spans="1:6" ht="28">
      <c r="A202" s="8" t="s">
        <v>194</v>
      </c>
      <c r="B202" s="34">
        <f>'[2]2022  год_последний'!N204</f>
        <v>0</v>
      </c>
      <c r="C202" s="34">
        <f t="shared" si="12"/>
        <v>0</v>
      </c>
      <c r="D202" s="35">
        <f>'[2]2022  год_последний'!S204</f>
        <v>0</v>
      </c>
      <c r="E202" s="35">
        <f>'[2]2022  год_последний'!AB204</f>
        <v>0</v>
      </c>
      <c r="F202" s="33"/>
    </row>
    <row r="203" spans="1:6" ht="28">
      <c r="A203" s="8" t="s">
        <v>195</v>
      </c>
      <c r="B203" s="34">
        <f>'[2]2022  год_последний'!N205</f>
        <v>0</v>
      </c>
      <c r="C203" s="34">
        <f t="shared" si="12"/>
        <v>0</v>
      </c>
      <c r="D203" s="35">
        <f>'[2]2022  год_последний'!S205</f>
        <v>0</v>
      </c>
      <c r="E203" s="35">
        <f>'[2]2022  год_последний'!AB205</f>
        <v>0</v>
      </c>
      <c r="F203" s="33"/>
    </row>
    <row r="204" spans="1:6" ht="28">
      <c r="A204" s="8" t="s">
        <v>196</v>
      </c>
      <c r="B204" s="34">
        <f>'[2]2022  год_последний'!N206</f>
        <v>0</v>
      </c>
      <c r="C204" s="34">
        <f t="shared" si="12"/>
        <v>0</v>
      </c>
      <c r="D204" s="35">
        <f>'[2]2022  год_последний'!S206</f>
        <v>0</v>
      </c>
      <c r="E204" s="35">
        <f>'[2]2022  год_последний'!AB206</f>
        <v>0</v>
      </c>
      <c r="F204" s="33"/>
    </row>
    <row r="205" spans="1:6" ht="28">
      <c r="A205" s="8" t="s">
        <v>197</v>
      </c>
      <c r="B205" s="34">
        <f>'[2]2022  год_последний'!N207</f>
        <v>0</v>
      </c>
      <c r="C205" s="34">
        <f t="shared" si="12"/>
        <v>0</v>
      </c>
      <c r="D205" s="35">
        <f>'[2]2022  год_последний'!S207</f>
        <v>0</v>
      </c>
      <c r="E205" s="35">
        <f>'[2]2022  год_последний'!AB207</f>
        <v>0</v>
      </c>
      <c r="F205" s="33"/>
    </row>
    <row r="206" spans="1:6" ht="28">
      <c r="A206" s="8" t="s">
        <v>198</v>
      </c>
      <c r="B206" s="34">
        <f>'[2]2022  год_последний'!N208</f>
        <v>-4412</v>
      </c>
      <c r="C206" s="34">
        <f t="shared" si="12"/>
        <v>4230.7</v>
      </c>
      <c r="D206" s="35">
        <f>'[2]2022  год_последний'!S208</f>
        <v>4213</v>
      </c>
      <c r="E206" s="35">
        <f>'[2]2022  год_последний'!AB208</f>
        <v>17.7</v>
      </c>
      <c r="F206" s="33"/>
    </row>
    <row r="207" spans="1:6" s="7" customFormat="1" ht="28">
      <c r="A207" s="8" t="s">
        <v>199</v>
      </c>
      <c r="B207" s="34">
        <f>'[2]2022  год_последний'!N209</f>
        <v>0</v>
      </c>
      <c r="C207" s="34">
        <f t="shared" si="12"/>
        <v>615</v>
      </c>
      <c r="D207" s="35">
        <f>'[2]2022  год_последний'!S209</f>
        <v>615</v>
      </c>
      <c r="E207" s="35">
        <f>'[2]2022  год_последний'!AB209</f>
        <v>0</v>
      </c>
      <c r="F207" s="33"/>
    </row>
    <row r="208" spans="1:6" ht="28">
      <c r="A208" s="8" t="s">
        <v>200</v>
      </c>
      <c r="B208" s="34">
        <f>'[2]2022  год_последний'!N210</f>
        <v>0</v>
      </c>
      <c r="C208" s="34">
        <f t="shared" si="12"/>
        <v>0</v>
      </c>
      <c r="D208" s="35">
        <f>'[2]2022  год_последний'!S210</f>
        <v>0</v>
      </c>
      <c r="E208" s="35">
        <f>'[2]2022  год_последний'!AB210</f>
        <v>0</v>
      </c>
      <c r="F208" s="33"/>
    </row>
    <row r="209" spans="1:6" ht="28">
      <c r="A209" s="8" t="s">
        <v>201</v>
      </c>
      <c r="B209" s="34">
        <f>'[2]2022  год_последний'!N211</f>
        <v>-1010.9</v>
      </c>
      <c r="C209" s="34">
        <f t="shared" si="12"/>
        <v>806</v>
      </c>
      <c r="D209" s="35">
        <f>'[2]2022  год_последний'!S211</f>
        <v>786</v>
      </c>
      <c r="E209" s="35">
        <f>'[2]2022  год_последний'!AB211</f>
        <v>20</v>
      </c>
      <c r="F209" s="33"/>
    </row>
    <row r="210" spans="1:6" ht="28">
      <c r="A210" s="8" t="s">
        <v>202</v>
      </c>
      <c r="B210" s="34">
        <f>'[2]2022  год_последний'!N212</f>
        <v>0</v>
      </c>
      <c r="C210" s="34">
        <f t="shared" si="12"/>
        <v>0</v>
      </c>
      <c r="D210" s="35">
        <f>'[2]2022  год_последний'!S212</f>
        <v>0</v>
      </c>
      <c r="E210" s="35">
        <f>'[2]2022  год_последний'!AB212</f>
        <v>0</v>
      </c>
      <c r="F210" s="33"/>
    </row>
    <row r="211" spans="1:6" ht="28">
      <c r="A211" s="8" t="s">
        <v>203</v>
      </c>
      <c r="B211" s="34">
        <f>'[2]2022  год_последний'!N213</f>
        <v>-735.1</v>
      </c>
      <c r="C211" s="34">
        <f t="shared" si="12"/>
        <v>65.3</v>
      </c>
      <c r="D211" s="35">
        <f>'[2]2022  год_последний'!S213</f>
        <v>0</v>
      </c>
      <c r="E211" s="35">
        <f>'[2]2022  год_последний'!AB213</f>
        <v>65.3</v>
      </c>
      <c r="F211" s="33"/>
    </row>
    <row r="212" spans="1:6" ht="28">
      <c r="A212" s="8" t="s">
        <v>204</v>
      </c>
      <c r="B212" s="34">
        <f>'[2]2022  год_последний'!N214</f>
        <v>0</v>
      </c>
      <c r="C212" s="34">
        <f t="shared" si="12"/>
        <v>0</v>
      </c>
      <c r="D212" s="35">
        <f>'[2]2022  год_последний'!S214</f>
        <v>0</v>
      </c>
      <c r="E212" s="35">
        <f>'[2]2022  год_последний'!AB214</f>
        <v>0</v>
      </c>
      <c r="F212" s="33"/>
    </row>
    <row r="213" spans="1:6" ht="28">
      <c r="A213" s="8" t="s">
        <v>205</v>
      </c>
      <c r="B213" s="34">
        <f>'[2]2022  год_последний'!N215</f>
        <v>-926.1</v>
      </c>
      <c r="C213" s="34">
        <f t="shared" si="12"/>
        <v>285.39999999999998</v>
      </c>
      <c r="D213" s="35">
        <f>'[2]2022  год_последний'!S215</f>
        <v>223</v>
      </c>
      <c r="E213" s="35">
        <f>'[2]2022  год_последний'!AB215</f>
        <v>62.4</v>
      </c>
      <c r="F213" s="33"/>
    </row>
    <row r="214" spans="1:6" ht="28">
      <c r="A214" s="8" t="s">
        <v>206</v>
      </c>
      <c r="B214" s="34">
        <f>'[2]2022  год_последний'!N216</f>
        <v>0</v>
      </c>
      <c r="C214" s="34">
        <f t="shared" si="12"/>
        <v>0</v>
      </c>
      <c r="D214" s="35">
        <f>'[2]2022  год_последний'!S216</f>
        <v>0</v>
      </c>
      <c r="E214" s="35">
        <f>'[2]2022  год_последний'!AB216</f>
        <v>0</v>
      </c>
      <c r="F214" s="33"/>
    </row>
    <row r="215" spans="1:6" ht="16.5">
      <c r="A215" s="10" t="s">
        <v>207</v>
      </c>
      <c r="B215" s="32">
        <f>SUM(B216:B233)</f>
        <v>-31345.300000000003</v>
      </c>
      <c r="C215" s="32">
        <f>SUM(C216:C233)</f>
        <v>15110.399999999998</v>
      </c>
      <c r="D215" s="32">
        <f>SUM(D216:D233)</f>
        <v>13528</v>
      </c>
      <c r="E215" s="32">
        <f>SUM(E216:E233)</f>
        <v>1582.3999999999996</v>
      </c>
      <c r="F215" s="33"/>
    </row>
    <row r="216" spans="1:6" ht="28">
      <c r="A216" s="14" t="s">
        <v>208</v>
      </c>
      <c r="B216" s="34">
        <f>'[2]2022  год_последний'!N218</f>
        <v>-59.2</v>
      </c>
      <c r="C216" s="34">
        <f t="shared" ref="C216:C233" si="13">SUM(D216:E216)</f>
        <v>5.3</v>
      </c>
      <c r="D216" s="35">
        <f>'[2]2022  год_последний'!S218</f>
        <v>0</v>
      </c>
      <c r="E216" s="35">
        <f>'[2]2022  год_последний'!AB218</f>
        <v>5.3</v>
      </c>
      <c r="F216" s="33"/>
    </row>
    <row r="217" spans="1:6" ht="28">
      <c r="A217" s="14" t="s">
        <v>209</v>
      </c>
      <c r="B217" s="34">
        <f>'[2]2022  год_последний'!N219</f>
        <v>-2058.6</v>
      </c>
      <c r="C217" s="34">
        <f t="shared" si="13"/>
        <v>955.5</v>
      </c>
      <c r="D217" s="35">
        <f>'[2]2022  год_последний'!S219</f>
        <v>848</v>
      </c>
      <c r="E217" s="35">
        <f>'[2]2022  год_последний'!AB219</f>
        <v>107.5</v>
      </c>
      <c r="F217" s="33"/>
    </row>
    <row r="218" spans="1:6" ht="28">
      <c r="A218" s="14" t="s">
        <v>210</v>
      </c>
      <c r="B218" s="34">
        <f>'[2]2022  год_последний'!N220</f>
        <v>-945.4</v>
      </c>
      <c r="C218" s="34">
        <f t="shared" si="13"/>
        <v>875.8</v>
      </c>
      <c r="D218" s="35">
        <f>'[2]2022  год_последний'!S220</f>
        <v>869</v>
      </c>
      <c r="E218" s="35">
        <f>'[2]2022  год_последний'!AB220</f>
        <v>6.8</v>
      </c>
      <c r="F218" s="33"/>
    </row>
    <row r="219" spans="1:6" ht="28">
      <c r="A219" s="14" t="s">
        <v>211</v>
      </c>
      <c r="B219" s="34">
        <f>'[2]2022  год_последний'!N221</f>
        <v>-2256.1999999999998</v>
      </c>
      <c r="C219" s="34">
        <f t="shared" si="13"/>
        <v>1758.5</v>
      </c>
      <c r="D219" s="35">
        <f>'[2]2022  год_последний'!S221</f>
        <v>1710</v>
      </c>
      <c r="E219" s="35">
        <f>'[2]2022  год_последний'!AB221</f>
        <v>48.5</v>
      </c>
      <c r="F219" s="33"/>
    </row>
    <row r="220" spans="1:6" ht="28">
      <c r="A220" s="14" t="s">
        <v>212</v>
      </c>
      <c r="B220" s="34">
        <f>'[2]2022  год_последний'!N222</f>
        <v>0</v>
      </c>
      <c r="C220" s="34">
        <f t="shared" si="13"/>
        <v>0</v>
      </c>
      <c r="D220" s="35">
        <f>'[2]2022  год_последний'!S222</f>
        <v>0</v>
      </c>
      <c r="E220" s="35">
        <f>'[2]2022  год_последний'!AB222</f>
        <v>0</v>
      </c>
      <c r="F220" s="33"/>
    </row>
    <row r="221" spans="1:6" ht="28">
      <c r="A221" s="14" t="s">
        <v>213</v>
      </c>
      <c r="B221" s="34">
        <f>'[2]2022  год_последний'!N223</f>
        <v>-2727.4</v>
      </c>
      <c r="C221" s="34">
        <f t="shared" si="13"/>
        <v>242.2</v>
      </c>
      <c r="D221" s="35">
        <f>'[2]2022  год_последний'!S223</f>
        <v>0</v>
      </c>
      <c r="E221" s="35">
        <f>'[2]2022  год_последний'!AB223</f>
        <v>242.2</v>
      </c>
      <c r="F221" s="33"/>
    </row>
    <row r="222" spans="1:6" ht="28">
      <c r="A222" s="14" t="s">
        <v>214</v>
      </c>
      <c r="B222" s="34">
        <f>'[2]2022  год_последний'!N224</f>
        <v>0</v>
      </c>
      <c r="C222" s="34">
        <f t="shared" si="13"/>
        <v>0</v>
      </c>
      <c r="D222" s="35">
        <f>'[2]2022  год_последний'!S224</f>
        <v>0</v>
      </c>
      <c r="E222" s="35">
        <f>'[2]2022  год_последний'!AB224</f>
        <v>0</v>
      </c>
      <c r="F222" s="33"/>
    </row>
    <row r="223" spans="1:6" ht="28">
      <c r="A223" s="14" t="s">
        <v>215</v>
      </c>
      <c r="B223" s="34">
        <f>'[2]2022  год_последний'!N225</f>
        <v>-589.70000000000005</v>
      </c>
      <c r="C223" s="34">
        <f t="shared" si="13"/>
        <v>456</v>
      </c>
      <c r="D223" s="35">
        <f>'[2]2022  год_последний'!S225</f>
        <v>443</v>
      </c>
      <c r="E223" s="35">
        <f>'[2]2022  год_последний'!AB225</f>
        <v>13</v>
      </c>
      <c r="F223" s="33"/>
    </row>
    <row r="224" spans="1:6" ht="28">
      <c r="A224" s="14" t="s">
        <v>216</v>
      </c>
      <c r="B224" s="34">
        <f>'[2]2022  год_последний'!N226</f>
        <v>-3291.4</v>
      </c>
      <c r="C224" s="34">
        <f t="shared" si="13"/>
        <v>2173.9</v>
      </c>
      <c r="D224" s="35">
        <f>'[2]2022  год_последний'!S226</f>
        <v>2065</v>
      </c>
      <c r="E224" s="35">
        <f>'[2]2022  год_последний'!AB226</f>
        <v>108.9</v>
      </c>
      <c r="F224" s="33"/>
    </row>
    <row r="225" spans="1:6" ht="28">
      <c r="A225" s="14" t="s">
        <v>217</v>
      </c>
      <c r="B225" s="34">
        <f>'[2]2022  год_последний'!N227</f>
        <v>-2809</v>
      </c>
      <c r="C225" s="34">
        <f t="shared" si="13"/>
        <v>905.5</v>
      </c>
      <c r="D225" s="35">
        <f>'[2]2022  год_последний'!S227</f>
        <v>720</v>
      </c>
      <c r="E225" s="35">
        <f>'[2]2022  год_последний'!AB227</f>
        <v>185.5</v>
      </c>
      <c r="F225" s="33"/>
    </row>
    <row r="226" spans="1:6" ht="28">
      <c r="A226" s="14" t="s">
        <v>218</v>
      </c>
      <c r="B226" s="34">
        <f>'[2]2022  год_последний'!N228</f>
        <v>-1534.4</v>
      </c>
      <c r="C226" s="34">
        <f t="shared" si="13"/>
        <v>996.4</v>
      </c>
      <c r="D226" s="35">
        <f>'[2]2022  год_последний'!S228</f>
        <v>944</v>
      </c>
      <c r="E226" s="35">
        <f>'[2]2022  год_последний'!AB228</f>
        <v>52.4</v>
      </c>
      <c r="F226" s="33"/>
    </row>
    <row r="227" spans="1:6" ht="28">
      <c r="A227" s="14" t="s">
        <v>219</v>
      </c>
      <c r="B227" s="34">
        <f>'[2]2022  год_последний'!N229</f>
        <v>-1960.5</v>
      </c>
      <c r="C227" s="34">
        <f t="shared" si="13"/>
        <v>1130.9000000000001</v>
      </c>
      <c r="D227" s="35">
        <f>'[2]2022  год_последний'!S229</f>
        <v>1050</v>
      </c>
      <c r="E227" s="35">
        <f>'[2]2022  год_последний'!AB229</f>
        <v>80.900000000000006</v>
      </c>
      <c r="F227" s="33"/>
    </row>
    <row r="228" spans="1:6" ht="28">
      <c r="A228" s="14" t="s">
        <v>220</v>
      </c>
      <c r="B228" s="34">
        <f>'[2]2022  год_последний'!N230</f>
        <v>-2807.7</v>
      </c>
      <c r="C228" s="34">
        <f t="shared" si="13"/>
        <v>1527.8</v>
      </c>
      <c r="D228" s="35">
        <f>'[2]2022  год_последний'!S230</f>
        <v>1403</v>
      </c>
      <c r="E228" s="35">
        <f>'[2]2022  год_последний'!AB230</f>
        <v>124.8</v>
      </c>
      <c r="F228" s="33"/>
    </row>
    <row r="229" spans="1:6" s="7" customFormat="1" ht="28">
      <c r="A229" s="14" t="s">
        <v>221</v>
      </c>
      <c r="B229" s="34">
        <f>'[2]2022  год_последний'!N231</f>
        <v>0</v>
      </c>
      <c r="C229" s="34">
        <f t="shared" si="13"/>
        <v>0</v>
      </c>
      <c r="D229" s="35">
        <f>'[2]2022  год_последний'!S231</f>
        <v>0</v>
      </c>
      <c r="E229" s="35">
        <f>'[2]2022  год_последний'!AB231</f>
        <v>0</v>
      </c>
      <c r="F229" s="33"/>
    </row>
    <row r="230" spans="1:6" ht="28">
      <c r="A230" s="14" t="s">
        <v>222</v>
      </c>
      <c r="B230" s="34">
        <f>'[2]2022  год_последний'!N232</f>
        <v>-3444.9</v>
      </c>
      <c r="C230" s="34">
        <f t="shared" si="13"/>
        <v>1500.5</v>
      </c>
      <c r="D230" s="35">
        <f>'[2]2022  год_последний'!S232</f>
        <v>1311</v>
      </c>
      <c r="E230" s="35">
        <f>'[2]2022  год_последний'!AB232</f>
        <v>189.5</v>
      </c>
      <c r="F230" s="33"/>
    </row>
    <row r="231" spans="1:6" ht="28">
      <c r="A231" s="14" t="s">
        <v>223</v>
      </c>
      <c r="B231" s="34">
        <f>'[2]2022  год_последний'!N233</f>
        <v>-1845.3</v>
      </c>
      <c r="C231" s="34">
        <f t="shared" si="13"/>
        <v>163.9</v>
      </c>
      <c r="D231" s="35">
        <f>'[2]2022  год_последний'!S233</f>
        <v>0</v>
      </c>
      <c r="E231" s="35">
        <f>'[2]2022  год_последний'!AB233</f>
        <v>163.9</v>
      </c>
      <c r="F231" s="33"/>
    </row>
    <row r="232" spans="1:6" ht="28">
      <c r="A232" s="14" t="s">
        <v>224</v>
      </c>
      <c r="B232" s="34">
        <f>'[2]2022  год_последний'!N234</f>
        <v>-2043.7</v>
      </c>
      <c r="C232" s="34">
        <f t="shared" si="13"/>
        <v>1632.1</v>
      </c>
      <c r="D232" s="35">
        <f>'[2]2022  год_последний'!S234</f>
        <v>1592</v>
      </c>
      <c r="E232" s="35">
        <f>'[2]2022  год_последний'!AB234</f>
        <v>40.1</v>
      </c>
      <c r="F232" s="33"/>
    </row>
    <row r="233" spans="1:6" ht="28">
      <c r="A233" s="14" t="s">
        <v>225</v>
      </c>
      <c r="B233" s="34">
        <f>'[2]2022  год_последний'!N235</f>
        <v>-2971.9</v>
      </c>
      <c r="C233" s="34">
        <f t="shared" si="13"/>
        <v>786.1</v>
      </c>
      <c r="D233" s="35">
        <f>'[2]2022  год_последний'!S235</f>
        <v>573</v>
      </c>
      <c r="E233" s="35">
        <f>'[2]2022  год_последний'!AB235</f>
        <v>213.1</v>
      </c>
      <c r="F233" s="33"/>
    </row>
    <row r="234" spans="1:6" ht="16.5">
      <c r="A234" s="10" t="s">
        <v>226</v>
      </c>
      <c r="B234" s="32">
        <f>SUM(B235:B249)</f>
        <v>-22131.699999999997</v>
      </c>
      <c r="C234" s="32">
        <f>SUM(C235:C249)</f>
        <v>23684.9</v>
      </c>
      <c r="D234" s="32">
        <f>SUM(D235:D249)</f>
        <v>23329</v>
      </c>
      <c r="E234" s="32">
        <f>SUM(E235:E249)</f>
        <v>355.9</v>
      </c>
      <c r="F234" s="33"/>
    </row>
    <row r="235" spans="1:6" ht="28">
      <c r="A235" s="8" t="s">
        <v>227</v>
      </c>
      <c r="B235" s="34">
        <f>'[2]2022  год_последний'!N237</f>
        <v>-1607.5</v>
      </c>
      <c r="C235" s="34">
        <f t="shared" ref="C235:C249" si="14">SUM(D235:E235)</f>
        <v>1503.2</v>
      </c>
      <c r="D235" s="35">
        <f>'[2]2022  год_последний'!S237</f>
        <v>1493</v>
      </c>
      <c r="E235" s="35">
        <f>'[2]2022  год_последний'!AB237</f>
        <v>10.199999999999999</v>
      </c>
      <c r="F235" s="33"/>
    </row>
    <row r="236" spans="1:6" ht="28">
      <c r="A236" s="8" t="s">
        <v>228</v>
      </c>
      <c r="B236" s="34">
        <f>'[2]2022  год_последний'!N238</f>
        <v>-2623.8</v>
      </c>
      <c r="C236" s="34">
        <f t="shared" si="14"/>
        <v>1635.4</v>
      </c>
      <c r="D236" s="35">
        <f>'[2]2022  год_последний'!S238</f>
        <v>1539</v>
      </c>
      <c r="E236" s="35">
        <f>'[2]2022  год_последний'!AB238</f>
        <v>96.4</v>
      </c>
      <c r="F236" s="33"/>
    </row>
    <row r="237" spans="1:6" ht="28">
      <c r="A237" s="8" t="s">
        <v>229</v>
      </c>
      <c r="B237" s="34">
        <f>'[2]2022  год_последний'!N239</f>
        <v>-1328.6</v>
      </c>
      <c r="C237" s="34">
        <f t="shared" si="14"/>
        <v>1120.3</v>
      </c>
      <c r="D237" s="35">
        <f>'[2]2022  год_последний'!S239</f>
        <v>1100</v>
      </c>
      <c r="E237" s="35">
        <f>'[2]2022  год_последний'!AB239</f>
        <v>20.3</v>
      </c>
      <c r="F237" s="33"/>
    </row>
    <row r="238" spans="1:6" ht="28">
      <c r="A238" s="15" t="s">
        <v>230</v>
      </c>
      <c r="B238" s="34">
        <f>'[2]2022  год_последний'!N240</f>
        <v>-596.4</v>
      </c>
      <c r="C238" s="34">
        <f t="shared" si="14"/>
        <v>1237</v>
      </c>
      <c r="D238" s="35">
        <f>'[2]2022  год_последний'!S240</f>
        <v>1237</v>
      </c>
      <c r="E238" s="35">
        <f>'[2]2022  год_последний'!AB240</f>
        <v>0</v>
      </c>
      <c r="F238" s="33"/>
    </row>
    <row r="239" spans="1:6" ht="28">
      <c r="A239" s="15" t="s">
        <v>231</v>
      </c>
      <c r="B239" s="34">
        <f>'[2]2022  год_последний'!N241</f>
        <v>-1827.1</v>
      </c>
      <c r="C239" s="34">
        <f t="shared" si="14"/>
        <v>1915</v>
      </c>
      <c r="D239" s="35">
        <f>'[2]2022  год_последний'!S241</f>
        <v>1915</v>
      </c>
      <c r="E239" s="35">
        <f>'[2]2022  год_последний'!AB241</f>
        <v>0</v>
      </c>
      <c r="F239" s="33"/>
    </row>
    <row r="240" spans="1:6" ht="28">
      <c r="A240" s="15" t="s">
        <v>232</v>
      </c>
      <c r="B240" s="34">
        <f>'[2]2022  год_последний'!N242</f>
        <v>-786.8</v>
      </c>
      <c r="C240" s="34">
        <f t="shared" si="14"/>
        <v>351.4</v>
      </c>
      <c r="D240" s="35">
        <f>'[2]2022  год_последний'!S242</f>
        <v>309</v>
      </c>
      <c r="E240" s="35">
        <f>'[2]2022  год_последний'!AB242</f>
        <v>42.4</v>
      </c>
      <c r="F240" s="33"/>
    </row>
    <row r="241" spans="1:6" ht="28">
      <c r="A241" s="15" t="s">
        <v>233</v>
      </c>
      <c r="B241" s="34">
        <f>'[2]2022  год_последний'!N243</f>
        <v>-1420.1</v>
      </c>
      <c r="C241" s="34">
        <f t="shared" si="14"/>
        <v>1193.0999999999999</v>
      </c>
      <c r="D241" s="35">
        <f>'[2]2022  год_последний'!S243</f>
        <v>1171</v>
      </c>
      <c r="E241" s="35">
        <f>'[2]2022  год_последний'!AB243</f>
        <v>22.1</v>
      </c>
      <c r="F241" s="33"/>
    </row>
    <row r="242" spans="1:6" ht="28">
      <c r="A242" s="15" t="s">
        <v>234</v>
      </c>
      <c r="B242" s="34">
        <f>'[2]2022  год_последний'!N244</f>
        <v>-3158.4</v>
      </c>
      <c r="C242" s="34">
        <f t="shared" si="14"/>
        <v>2121.1</v>
      </c>
      <c r="D242" s="35">
        <f>'[2]2022  год_последний'!S244</f>
        <v>2020</v>
      </c>
      <c r="E242" s="35">
        <f>'[2]2022  год_последний'!AB244</f>
        <v>101.1</v>
      </c>
      <c r="F242" s="33"/>
    </row>
    <row r="243" spans="1:6" ht="28">
      <c r="A243" s="15" t="s">
        <v>235</v>
      </c>
      <c r="B243" s="34">
        <f>'[2]2022  год_последний'!N245</f>
        <v>-1712.7</v>
      </c>
      <c r="C243" s="34">
        <f t="shared" si="14"/>
        <v>1569</v>
      </c>
      <c r="D243" s="35">
        <f>'[2]2022  год_последний'!S245</f>
        <v>1555</v>
      </c>
      <c r="E243" s="35">
        <f>'[2]2022  год_последний'!AB245</f>
        <v>14</v>
      </c>
      <c r="F243" s="33"/>
    </row>
    <row r="244" spans="1:6" ht="28">
      <c r="A244" s="15" t="s">
        <v>236</v>
      </c>
      <c r="B244" s="34">
        <f>'[2]2022  год_последний'!N246</f>
        <v>-1203.8</v>
      </c>
      <c r="C244" s="34">
        <f t="shared" si="14"/>
        <v>760.2</v>
      </c>
      <c r="D244" s="35">
        <f>'[2]2022  год_последний'!S246</f>
        <v>717</v>
      </c>
      <c r="E244" s="35">
        <f>'[2]2022  год_последний'!AB246</f>
        <v>43.2</v>
      </c>
      <c r="F244" s="33"/>
    </row>
    <row r="245" spans="1:6" ht="28">
      <c r="A245" s="15" t="s">
        <v>237</v>
      </c>
      <c r="B245" s="34">
        <f>'[2]2022  год_последний'!N247</f>
        <v>0</v>
      </c>
      <c r="C245" s="34">
        <f t="shared" si="14"/>
        <v>2654</v>
      </c>
      <c r="D245" s="35">
        <f>'[2]2022  год_последний'!S247</f>
        <v>2654</v>
      </c>
      <c r="E245" s="35">
        <f>'[2]2022  год_последний'!AB247</f>
        <v>0</v>
      </c>
      <c r="F245" s="33"/>
    </row>
    <row r="246" spans="1:6" ht="28">
      <c r="A246" s="15" t="s">
        <v>238</v>
      </c>
      <c r="B246" s="34">
        <f>'[2]2022  год_последний'!N248</f>
        <v>0</v>
      </c>
      <c r="C246" s="34">
        <f t="shared" si="14"/>
        <v>0</v>
      </c>
      <c r="D246" s="35">
        <f>'[2]2022  год_последний'!S248</f>
        <v>0</v>
      </c>
      <c r="E246" s="35">
        <f>'[2]2022  год_последний'!AB248</f>
        <v>0</v>
      </c>
      <c r="F246" s="33"/>
    </row>
    <row r="247" spans="1:6" ht="28">
      <c r="A247" s="15" t="s">
        <v>239</v>
      </c>
      <c r="B247" s="34">
        <f>'[2]2022  год_последний'!N249</f>
        <v>-2331.1999999999998</v>
      </c>
      <c r="C247" s="34">
        <f t="shared" si="14"/>
        <v>2658</v>
      </c>
      <c r="D247" s="35">
        <f>'[2]2022  год_последний'!S249</f>
        <v>2658</v>
      </c>
      <c r="E247" s="35">
        <f>'[2]2022  год_последний'!AB249</f>
        <v>0</v>
      </c>
      <c r="F247" s="33"/>
    </row>
    <row r="248" spans="1:6" s="7" customFormat="1" ht="28">
      <c r="A248" s="15" t="s">
        <v>240</v>
      </c>
      <c r="B248" s="34">
        <f>'[2]2022  год_последний'!N250</f>
        <v>-1735.8</v>
      </c>
      <c r="C248" s="34">
        <f t="shared" si="14"/>
        <v>3231</v>
      </c>
      <c r="D248" s="35">
        <f>'[2]2022  год_последний'!S250</f>
        <v>3231</v>
      </c>
      <c r="E248" s="35">
        <f>'[2]2022  год_последний'!AB250</f>
        <v>0</v>
      </c>
      <c r="F248" s="33"/>
    </row>
    <row r="249" spans="1:6" ht="28">
      <c r="A249" s="15" t="s">
        <v>241</v>
      </c>
      <c r="B249" s="34">
        <f>'[2]2022  год_последний'!N251</f>
        <v>-1799.5</v>
      </c>
      <c r="C249" s="34">
        <f t="shared" si="14"/>
        <v>1736.2</v>
      </c>
      <c r="D249" s="35">
        <f>'[2]2022  год_последний'!S251</f>
        <v>1730</v>
      </c>
      <c r="E249" s="35">
        <f>'[2]2022  год_последний'!AB251</f>
        <v>6.2</v>
      </c>
      <c r="F249" s="33"/>
    </row>
    <row r="250" spans="1:6" ht="16.5">
      <c r="A250" s="10" t="s">
        <v>242</v>
      </c>
      <c r="B250" s="32">
        <f>SUM(B251:B275)</f>
        <v>-79997.5</v>
      </c>
      <c r="C250" s="32">
        <f>SUM(C251:C275)</f>
        <v>104254.40000000001</v>
      </c>
      <c r="D250" s="32">
        <f>SUM(D251:D275)</f>
        <v>103007</v>
      </c>
      <c r="E250" s="32">
        <f>SUM(E251:E275)</f>
        <v>1247.3999999999999</v>
      </c>
      <c r="F250" s="33"/>
    </row>
    <row r="251" spans="1:6" ht="28">
      <c r="A251" s="8" t="s">
        <v>243</v>
      </c>
      <c r="B251" s="34">
        <f>'[2]2022  год_последний'!N253</f>
        <v>-2490.6999999999998</v>
      </c>
      <c r="C251" s="34">
        <f t="shared" ref="C251:C275" si="15">SUM(D251:E251)</f>
        <v>2229.5</v>
      </c>
      <c r="D251" s="35">
        <f>'[2]2022  год_последний'!S253</f>
        <v>2204</v>
      </c>
      <c r="E251" s="35">
        <f>'[2]2022  год_последний'!AB253</f>
        <v>25.5</v>
      </c>
      <c r="F251" s="33"/>
    </row>
    <row r="252" spans="1:6" ht="28">
      <c r="A252" s="8" t="s">
        <v>244</v>
      </c>
      <c r="B252" s="34">
        <f>'[2]2022  год_последний'!N254</f>
        <v>-2956.8</v>
      </c>
      <c r="C252" s="34">
        <f t="shared" si="15"/>
        <v>2293.6</v>
      </c>
      <c r="D252" s="35">
        <f>'[2]2022  год_последний'!S254</f>
        <v>2229</v>
      </c>
      <c r="E252" s="35">
        <f>'[2]2022  год_последний'!AB254</f>
        <v>64.599999999999994</v>
      </c>
      <c r="F252" s="33"/>
    </row>
    <row r="253" spans="1:6" ht="28">
      <c r="A253" s="8" t="s">
        <v>245</v>
      </c>
      <c r="B253" s="34">
        <f>'[2]2022  год_последний'!N255</f>
        <v>-1916</v>
      </c>
      <c r="C253" s="34">
        <f t="shared" si="15"/>
        <v>2031</v>
      </c>
      <c r="D253" s="35">
        <f>'[2]2022  год_последний'!S255</f>
        <v>2031</v>
      </c>
      <c r="E253" s="35">
        <f>'[2]2022  год_последний'!AB255</f>
        <v>0</v>
      </c>
      <c r="F253" s="33"/>
    </row>
    <row r="254" spans="1:6" ht="28">
      <c r="A254" s="8" t="s">
        <v>246</v>
      </c>
      <c r="B254" s="34">
        <f>'[2]2022  год_последний'!N256</f>
        <v>-3585.3</v>
      </c>
      <c r="C254" s="34">
        <f t="shared" si="15"/>
        <v>2584.6</v>
      </c>
      <c r="D254" s="35">
        <f>'[2]2022  год_последний'!S256</f>
        <v>2487</v>
      </c>
      <c r="E254" s="35">
        <f>'[2]2022  год_последний'!AB256</f>
        <v>97.6</v>
      </c>
      <c r="F254" s="33"/>
    </row>
    <row r="255" spans="1:6" ht="28">
      <c r="A255" s="8" t="s">
        <v>247</v>
      </c>
      <c r="B255" s="34">
        <f>'[2]2022  год_последний'!N257</f>
        <v>-1114.2</v>
      </c>
      <c r="C255" s="34">
        <f t="shared" si="15"/>
        <v>99</v>
      </c>
      <c r="D255" s="35">
        <f>'[2]2022  год_последний'!S257</f>
        <v>0</v>
      </c>
      <c r="E255" s="35">
        <f>'[2]2022  год_последний'!AB257</f>
        <v>99</v>
      </c>
      <c r="F255" s="33"/>
    </row>
    <row r="256" spans="1:6" ht="28">
      <c r="A256" s="8" t="s">
        <v>248</v>
      </c>
      <c r="B256" s="34">
        <f>'[2]2022  год_последний'!N258</f>
        <v>-3563.7</v>
      </c>
      <c r="C256" s="34">
        <f t="shared" si="15"/>
        <v>5455</v>
      </c>
      <c r="D256" s="35">
        <f>'[2]2022  год_последний'!S258</f>
        <v>5455</v>
      </c>
      <c r="E256" s="35">
        <f>'[2]2022  год_последний'!AB258</f>
        <v>0</v>
      </c>
      <c r="F256" s="33"/>
    </row>
    <row r="257" spans="1:6" ht="28">
      <c r="A257" s="8" t="s">
        <v>249</v>
      </c>
      <c r="B257" s="34">
        <f>'[2]2022  год_последний'!N259</f>
        <v>-2075.1999999999998</v>
      </c>
      <c r="C257" s="34">
        <f t="shared" si="15"/>
        <v>1860.9</v>
      </c>
      <c r="D257" s="35">
        <f>'[2]2022  год_последний'!S259</f>
        <v>1840</v>
      </c>
      <c r="E257" s="35">
        <f>'[2]2022  год_последний'!AB259</f>
        <v>20.9</v>
      </c>
      <c r="F257" s="33"/>
    </row>
    <row r="258" spans="1:6" ht="28">
      <c r="A258" s="8" t="s">
        <v>250</v>
      </c>
      <c r="B258" s="34">
        <f>'[2]2022  год_последний'!N260</f>
        <v>-4223.5</v>
      </c>
      <c r="C258" s="34">
        <f t="shared" si="15"/>
        <v>5201</v>
      </c>
      <c r="D258" s="35">
        <f>'[2]2022  год_последний'!S260</f>
        <v>5201</v>
      </c>
      <c r="E258" s="35">
        <f>'[2]2022  год_последний'!AB260</f>
        <v>0</v>
      </c>
      <c r="F258" s="33"/>
    </row>
    <row r="259" spans="1:6" ht="28">
      <c r="A259" s="8" t="s">
        <v>251</v>
      </c>
      <c r="B259" s="34">
        <f>'[2]2022  год_последний'!N261</f>
        <v>-2278.9</v>
      </c>
      <c r="C259" s="34">
        <f t="shared" si="15"/>
        <v>2988</v>
      </c>
      <c r="D259" s="35">
        <f>'[2]2022  год_последний'!S261</f>
        <v>2988</v>
      </c>
      <c r="E259" s="35">
        <f>'[2]2022  год_последний'!AB261</f>
        <v>0</v>
      </c>
      <c r="F259" s="33"/>
    </row>
    <row r="260" spans="1:6" ht="28">
      <c r="A260" s="8" t="s">
        <v>252</v>
      </c>
      <c r="B260" s="34">
        <f>'[2]2022  год_последний'!N262</f>
        <v>-859.7</v>
      </c>
      <c r="C260" s="34">
        <f t="shared" si="15"/>
        <v>1250</v>
      </c>
      <c r="D260" s="35">
        <f>'[2]2022  год_последний'!S262</f>
        <v>1250</v>
      </c>
      <c r="E260" s="35">
        <f>'[2]2022  год_последний'!AB262</f>
        <v>0</v>
      </c>
      <c r="F260" s="33"/>
    </row>
    <row r="261" spans="1:6" ht="28">
      <c r="A261" s="8" t="s">
        <v>253</v>
      </c>
      <c r="B261" s="34">
        <f>'[2]2022  год_последний'!N263</f>
        <v>-380.7</v>
      </c>
      <c r="C261" s="34">
        <f t="shared" si="15"/>
        <v>2478</v>
      </c>
      <c r="D261" s="35">
        <f>'[2]2022  год_последний'!S263</f>
        <v>2478</v>
      </c>
      <c r="E261" s="35">
        <f>'[2]2022  год_последний'!AB263</f>
        <v>0</v>
      </c>
      <c r="F261" s="33"/>
    </row>
    <row r="262" spans="1:6" ht="28">
      <c r="A262" s="8" t="s">
        <v>254</v>
      </c>
      <c r="B262" s="34">
        <f>'[2]2022  год_последний'!N264</f>
        <v>-1381.1</v>
      </c>
      <c r="C262" s="34">
        <f t="shared" si="15"/>
        <v>1258</v>
      </c>
      <c r="D262" s="35">
        <f>'[2]2022  год_последний'!S264</f>
        <v>1246</v>
      </c>
      <c r="E262" s="35">
        <f>'[2]2022  год_последний'!AB264</f>
        <v>12</v>
      </c>
      <c r="F262" s="33"/>
    </row>
    <row r="263" spans="1:6" ht="28">
      <c r="A263" s="8" t="s">
        <v>255</v>
      </c>
      <c r="B263" s="34">
        <f>'[2]2022  год_последний'!N265</f>
        <v>-1505.7</v>
      </c>
      <c r="C263" s="34">
        <f t="shared" si="15"/>
        <v>303.2</v>
      </c>
      <c r="D263" s="35">
        <f>'[2]2022  год_последний'!S265</f>
        <v>186</v>
      </c>
      <c r="E263" s="35">
        <f>'[2]2022  год_последний'!AB265</f>
        <v>117.2</v>
      </c>
      <c r="F263" s="33"/>
    </row>
    <row r="264" spans="1:6" ht="28">
      <c r="A264" s="8" t="s">
        <v>256</v>
      </c>
      <c r="B264" s="34">
        <f>'[2]2022  год_последний'!N266</f>
        <v>0</v>
      </c>
      <c r="C264" s="34">
        <f t="shared" si="15"/>
        <v>2805</v>
      </c>
      <c r="D264" s="35">
        <f>'[2]2022  год_последний'!S266</f>
        <v>2805</v>
      </c>
      <c r="E264" s="35">
        <f>'[2]2022  год_последний'!AB266</f>
        <v>0</v>
      </c>
      <c r="F264" s="33"/>
    </row>
    <row r="265" spans="1:6" ht="28">
      <c r="A265" s="8" t="s">
        <v>257</v>
      </c>
      <c r="B265" s="34">
        <f>'[2]2022  год_последний'!N267</f>
        <v>-1240.0999999999999</v>
      </c>
      <c r="C265" s="34">
        <f t="shared" si="15"/>
        <v>3469</v>
      </c>
      <c r="D265" s="35">
        <f>'[2]2022  год_последний'!S267</f>
        <v>3469</v>
      </c>
      <c r="E265" s="35">
        <f>'[2]2022  год_последний'!AB267</f>
        <v>0</v>
      </c>
      <c r="F265" s="33"/>
    </row>
    <row r="266" spans="1:6" ht="28">
      <c r="A266" s="8" t="s">
        <v>258</v>
      </c>
      <c r="B266" s="34">
        <f>'[2]2022  год_последний'!N268</f>
        <v>-2060.9</v>
      </c>
      <c r="C266" s="34">
        <f t="shared" si="15"/>
        <v>1934.3</v>
      </c>
      <c r="D266" s="35">
        <f>'[2]2022  год_последний'!S268</f>
        <v>1922</v>
      </c>
      <c r="E266" s="35">
        <f>'[2]2022  год_последний'!AB268</f>
        <v>12.3</v>
      </c>
      <c r="F266" s="33"/>
    </row>
    <row r="267" spans="1:6" s="7" customFormat="1" ht="28">
      <c r="A267" s="8" t="s">
        <v>259</v>
      </c>
      <c r="B267" s="34">
        <f>'[2]2022  год_последний'!N269</f>
        <v>0</v>
      </c>
      <c r="C267" s="34">
        <f t="shared" si="15"/>
        <v>2379</v>
      </c>
      <c r="D267" s="35">
        <f>'[2]2022  год_последний'!S269</f>
        <v>2379</v>
      </c>
      <c r="E267" s="35">
        <f>'[2]2022  год_последний'!AB269</f>
        <v>0</v>
      </c>
      <c r="F267" s="33"/>
    </row>
    <row r="268" spans="1:6" ht="28">
      <c r="A268" s="8" t="s">
        <v>260</v>
      </c>
      <c r="B268" s="34">
        <f>'[2]2022  год_последний'!N270</f>
        <v>-5924.5</v>
      </c>
      <c r="C268" s="34">
        <f t="shared" si="15"/>
        <v>2874.3</v>
      </c>
      <c r="D268" s="35">
        <f>'[2]2022  год_последний'!S270</f>
        <v>2577</v>
      </c>
      <c r="E268" s="35">
        <f>'[2]2022  год_последний'!AB270</f>
        <v>297.3</v>
      </c>
      <c r="F268" s="33"/>
    </row>
    <row r="269" spans="1:6" ht="28">
      <c r="A269" s="8" t="s">
        <v>261</v>
      </c>
      <c r="B269" s="34">
        <f>'[2]2022  год_последний'!N271</f>
        <v>-9402.2000000000007</v>
      </c>
      <c r="C269" s="34">
        <f t="shared" si="15"/>
        <v>7833</v>
      </c>
      <c r="D269" s="35">
        <f>'[2]2022  год_последний'!S271</f>
        <v>7680</v>
      </c>
      <c r="E269" s="35">
        <f>'[2]2022  год_последний'!AB271</f>
        <v>153</v>
      </c>
      <c r="F269" s="33"/>
    </row>
    <row r="270" spans="1:6" ht="28">
      <c r="A270" s="8" t="s">
        <v>262</v>
      </c>
      <c r="B270" s="34">
        <f>'[2]2022  год_последний'!N272</f>
        <v>-2733.4</v>
      </c>
      <c r="C270" s="34">
        <f t="shared" si="15"/>
        <v>2779</v>
      </c>
      <c r="D270" s="35">
        <f>'[2]2022  год_последний'!S272</f>
        <v>2779</v>
      </c>
      <c r="E270" s="35">
        <f>'[2]2022  год_последний'!AB272</f>
        <v>0</v>
      </c>
      <c r="F270" s="33"/>
    </row>
    <row r="271" spans="1:6" ht="28">
      <c r="A271" s="8" t="s">
        <v>263</v>
      </c>
      <c r="B271" s="34">
        <f>'[2]2022  год_последний'!N273</f>
        <v>-4045.9</v>
      </c>
      <c r="C271" s="34">
        <f t="shared" si="15"/>
        <v>4260</v>
      </c>
      <c r="D271" s="35">
        <f>'[2]2022  год_последний'!S273</f>
        <v>4260</v>
      </c>
      <c r="E271" s="35">
        <f>'[2]2022  год_последний'!AB273</f>
        <v>0</v>
      </c>
      <c r="F271" s="33"/>
    </row>
    <row r="272" spans="1:6" ht="28">
      <c r="A272" s="8" t="s">
        <v>264</v>
      </c>
      <c r="B272" s="34">
        <f>'[2]2022  год_последний'!N274</f>
        <v>-2956.3</v>
      </c>
      <c r="C272" s="34">
        <f t="shared" si="15"/>
        <v>2409.3000000000002</v>
      </c>
      <c r="D272" s="35">
        <f>'[2]2022  год_последний'!S274</f>
        <v>2356</v>
      </c>
      <c r="E272" s="35">
        <f>'[2]2022  год_последний'!AB274</f>
        <v>53.3</v>
      </c>
      <c r="F272" s="33"/>
    </row>
    <row r="273" spans="1:6" ht="28">
      <c r="A273" s="8" t="s">
        <v>265</v>
      </c>
      <c r="B273" s="34">
        <f>'[2]2022  год_последний'!N275</f>
        <v>-5695.1</v>
      </c>
      <c r="C273" s="34">
        <f t="shared" si="15"/>
        <v>2671.7</v>
      </c>
      <c r="D273" s="35">
        <f>'[2]2022  год_последний'!S275</f>
        <v>2377</v>
      </c>
      <c r="E273" s="35">
        <f>'[2]2022  год_последний'!AB275</f>
        <v>294.7</v>
      </c>
      <c r="F273" s="33"/>
    </row>
    <row r="274" spans="1:6" ht="28">
      <c r="A274" s="8" t="s">
        <v>266</v>
      </c>
      <c r="B274" s="34">
        <f>'[2]2022  год_последний'!N276</f>
        <v>-2265.4</v>
      </c>
      <c r="C274" s="34">
        <f t="shared" si="15"/>
        <v>2684</v>
      </c>
      <c r="D274" s="35">
        <f>'[2]2022  год_последний'!S276</f>
        <v>2684</v>
      </c>
      <c r="E274" s="35">
        <f>'[2]2022  год_последний'!AB276</f>
        <v>0</v>
      </c>
      <c r="F274" s="33"/>
    </row>
    <row r="275" spans="1:6" ht="16.5">
      <c r="A275" s="8" t="s">
        <v>267</v>
      </c>
      <c r="B275" s="34">
        <f>'[2]2022  год_последний'!N277</f>
        <v>-15342.2</v>
      </c>
      <c r="C275" s="34">
        <f t="shared" si="15"/>
        <v>38124</v>
      </c>
      <c r="D275" s="35">
        <f>'[2]2022  год_последний'!S277</f>
        <v>38124</v>
      </c>
      <c r="E275" s="35">
        <f>'[2]2022  год_последний'!AB277</f>
        <v>0</v>
      </c>
      <c r="F275" s="33"/>
    </row>
    <row r="276" spans="1:6" ht="16.5">
      <c r="A276" s="10" t="s">
        <v>268</v>
      </c>
      <c r="B276" s="32">
        <f>SUM(B277:B291)</f>
        <v>-29118.2</v>
      </c>
      <c r="C276" s="32">
        <f>SUM(C277:C291)</f>
        <v>25062.499999999996</v>
      </c>
      <c r="D276" s="32">
        <f>SUM(D277:D291)</f>
        <v>24236</v>
      </c>
      <c r="E276" s="32">
        <f>SUM(E277:E291)</f>
        <v>826.5</v>
      </c>
      <c r="F276" s="33"/>
    </row>
    <row r="277" spans="1:6" ht="28">
      <c r="A277" s="8" t="s">
        <v>269</v>
      </c>
      <c r="B277" s="34">
        <f>'[2]2022  год_последний'!N279</f>
        <v>-2598.5</v>
      </c>
      <c r="C277" s="34">
        <f t="shared" ref="C277:C291" si="16">SUM(D277:E277)</f>
        <v>2286.4</v>
      </c>
      <c r="D277" s="35">
        <f>'[2]2022  год_последний'!S279</f>
        <v>2256</v>
      </c>
      <c r="E277" s="35">
        <f>'[2]2022  год_последний'!AB279</f>
        <v>30.4</v>
      </c>
      <c r="F277" s="33"/>
    </row>
    <row r="278" spans="1:6" ht="28">
      <c r="A278" s="8" t="s">
        <v>270</v>
      </c>
      <c r="B278" s="34">
        <f>'[2]2022  год_последний'!N280</f>
        <v>-381.3</v>
      </c>
      <c r="C278" s="34">
        <f t="shared" si="16"/>
        <v>2346</v>
      </c>
      <c r="D278" s="35">
        <f>'[2]2022  год_последний'!S280</f>
        <v>2346</v>
      </c>
      <c r="E278" s="35">
        <f>'[2]2022  год_последний'!AB280</f>
        <v>0</v>
      </c>
      <c r="F278" s="33"/>
    </row>
    <row r="279" spans="1:6" ht="28">
      <c r="A279" s="8" t="s">
        <v>271</v>
      </c>
      <c r="B279" s="34">
        <f>'[2]2022  год_последний'!N281</f>
        <v>-2417.4</v>
      </c>
      <c r="C279" s="34">
        <f t="shared" si="16"/>
        <v>2831</v>
      </c>
      <c r="D279" s="35">
        <f>'[2]2022  год_последний'!S281</f>
        <v>2831</v>
      </c>
      <c r="E279" s="35">
        <f>'[2]2022  год_последний'!AB281</f>
        <v>0</v>
      </c>
      <c r="F279" s="33"/>
    </row>
    <row r="280" spans="1:6" ht="28">
      <c r="A280" s="8" t="s">
        <v>272</v>
      </c>
      <c r="B280" s="34">
        <f>'[2]2022  год_последний'!N282</f>
        <v>-3567.8</v>
      </c>
      <c r="C280" s="34">
        <f t="shared" si="16"/>
        <v>2013.5</v>
      </c>
      <c r="D280" s="35">
        <f>'[2]2022  год_последний'!S282</f>
        <v>1862</v>
      </c>
      <c r="E280" s="35">
        <f>'[2]2022  год_последний'!AB282</f>
        <v>151.5</v>
      </c>
      <c r="F280" s="33"/>
    </row>
    <row r="281" spans="1:6" ht="28">
      <c r="A281" s="8" t="s">
        <v>273</v>
      </c>
      <c r="B281" s="34">
        <f>'[2]2022  год_последний'!N283</f>
        <v>-1668.5</v>
      </c>
      <c r="C281" s="34">
        <f t="shared" si="16"/>
        <v>618.4</v>
      </c>
      <c r="D281" s="35">
        <f>'[2]2022  год_последний'!S283</f>
        <v>516</v>
      </c>
      <c r="E281" s="35">
        <f>'[2]2022  год_последний'!AB283</f>
        <v>102.4</v>
      </c>
      <c r="F281" s="33"/>
    </row>
    <row r="282" spans="1:6" ht="28">
      <c r="A282" s="8" t="s">
        <v>274</v>
      </c>
      <c r="B282" s="34">
        <f>'[2]2022  год_последний'!N284</f>
        <v>-2406.1999999999998</v>
      </c>
      <c r="C282" s="34">
        <f t="shared" si="16"/>
        <v>1893</v>
      </c>
      <c r="D282" s="35">
        <f>'[2]2022  год_последний'!S284</f>
        <v>1843</v>
      </c>
      <c r="E282" s="35">
        <f>'[2]2022  год_последний'!AB284</f>
        <v>50</v>
      </c>
      <c r="F282" s="33"/>
    </row>
    <row r="283" spans="1:6" ht="28">
      <c r="A283" s="8" t="s">
        <v>275</v>
      </c>
      <c r="B283" s="34">
        <f>'[2]2022  год_последний'!N285</f>
        <v>-2650.3</v>
      </c>
      <c r="C283" s="34">
        <f t="shared" si="16"/>
        <v>1626.8</v>
      </c>
      <c r="D283" s="35">
        <f>'[2]2022  год_последний'!S285</f>
        <v>1527</v>
      </c>
      <c r="E283" s="35">
        <f>'[2]2022  год_последний'!AB285</f>
        <v>99.8</v>
      </c>
      <c r="F283" s="33"/>
    </row>
    <row r="284" spans="1:6" ht="28">
      <c r="A284" s="8" t="s">
        <v>276</v>
      </c>
      <c r="B284" s="34">
        <f>'[2]2022  год_последний'!N286</f>
        <v>-2708.5</v>
      </c>
      <c r="C284" s="34">
        <f t="shared" si="16"/>
        <v>3159</v>
      </c>
      <c r="D284" s="35">
        <f>'[2]2022  год_последний'!S286</f>
        <v>3159</v>
      </c>
      <c r="E284" s="35">
        <f>'[2]2022  год_последний'!AB286</f>
        <v>0</v>
      </c>
      <c r="F284" s="33"/>
    </row>
    <row r="285" spans="1:6" ht="28">
      <c r="A285" s="8" t="s">
        <v>277</v>
      </c>
      <c r="B285" s="34">
        <f>'[2]2022  год_последний'!N287</f>
        <v>-2166.9</v>
      </c>
      <c r="C285" s="34">
        <f t="shared" si="16"/>
        <v>1576.5</v>
      </c>
      <c r="D285" s="35">
        <f>'[2]2022  год_последний'!S287</f>
        <v>1519</v>
      </c>
      <c r="E285" s="35">
        <f>'[2]2022  год_последний'!AB287</f>
        <v>57.5</v>
      </c>
      <c r="F285" s="33"/>
    </row>
    <row r="286" spans="1:6" ht="28">
      <c r="A286" s="8" t="s">
        <v>278</v>
      </c>
      <c r="B286" s="34">
        <f>'[2]2022  год_последний'!N288</f>
        <v>-2456.4</v>
      </c>
      <c r="C286" s="34">
        <f t="shared" si="16"/>
        <v>1631.4</v>
      </c>
      <c r="D286" s="35">
        <f>'[2]2022  год_последний'!S288</f>
        <v>1551</v>
      </c>
      <c r="E286" s="35">
        <f>'[2]2022  год_последний'!AB288</f>
        <v>80.400000000000006</v>
      </c>
      <c r="F286" s="33"/>
    </row>
    <row r="287" spans="1:6" ht="28">
      <c r="A287" s="8" t="s">
        <v>279</v>
      </c>
      <c r="B287" s="34">
        <f>'[2]2022  год_последний'!N289</f>
        <v>-1923.8</v>
      </c>
      <c r="C287" s="34">
        <f t="shared" si="16"/>
        <v>1186.8</v>
      </c>
      <c r="D287" s="35">
        <f>'[2]2022  год_последний'!S289</f>
        <v>1115</v>
      </c>
      <c r="E287" s="35">
        <f>'[2]2022  год_последний'!AB289</f>
        <v>71.8</v>
      </c>
      <c r="F287" s="33"/>
    </row>
    <row r="288" spans="1:6" ht="28">
      <c r="A288" s="8" t="s">
        <v>280</v>
      </c>
      <c r="B288" s="34">
        <f>'[2]2022  год_последний'!N290</f>
        <v>-1879.3</v>
      </c>
      <c r="C288" s="34">
        <f t="shared" si="16"/>
        <v>1201.0999999999999</v>
      </c>
      <c r="D288" s="35">
        <f>'[2]2022  год_последний'!S290</f>
        <v>1135</v>
      </c>
      <c r="E288" s="35">
        <f>'[2]2022  год_последний'!AB290</f>
        <v>66.099999999999994</v>
      </c>
      <c r="F288" s="33"/>
    </row>
    <row r="289" spans="1:6" ht="28">
      <c r="A289" s="8" t="s">
        <v>281</v>
      </c>
      <c r="B289" s="34">
        <f>'[2]2022  год_последний'!N291</f>
        <v>-2293.3000000000002</v>
      </c>
      <c r="C289" s="34">
        <f t="shared" si="16"/>
        <v>1097.5999999999999</v>
      </c>
      <c r="D289" s="35">
        <f>'[2]2022  год_последний'!S291</f>
        <v>981</v>
      </c>
      <c r="E289" s="35">
        <f>'[2]2022  год_последний'!AB291</f>
        <v>116.6</v>
      </c>
      <c r="F289" s="33"/>
    </row>
    <row r="290" spans="1:6" ht="28">
      <c r="A290" s="8" t="s">
        <v>282</v>
      </c>
      <c r="B290" s="34">
        <f>'[2]2022  год_последний'!N292</f>
        <v>0</v>
      </c>
      <c r="C290" s="34">
        <f t="shared" si="16"/>
        <v>1595</v>
      </c>
      <c r="D290" s="35">
        <f>'[2]2022  год_последний'!S292</f>
        <v>1595</v>
      </c>
      <c r="E290" s="35">
        <f>'[2]2022  год_последний'!AB292</f>
        <v>0</v>
      </c>
      <c r="F290" s="33"/>
    </row>
    <row r="291" spans="1:6" ht="28">
      <c r="A291" s="8" t="s">
        <v>283</v>
      </c>
      <c r="B291" s="34">
        <f>'[2]2022  год_последний'!N293</f>
        <v>0</v>
      </c>
      <c r="C291" s="34">
        <f t="shared" si="16"/>
        <v>0</v>
      </c>
      <c r="D291" s="35">
        <f>'[2]2022  год_последний'!S293</f>
        <v>0</v>
      </c>
      <c r="E291" s="35">
        <f>'[2]2022  год_последний'!AB293</f>
        <v>0</v>
      </c>
      <c r="F291" s="33"/>
    </row>
    <row r="292" spans="1:6" ht="16.5">
      <c r="A292" s="10" t="s">
        <v>284</v>
      </c>
      <c r="B292" s="32">
        <f>SUM(B293:B315)</f>
        <v>-48242.6</v>
      </c>
      <c r="C292" s="32">
        <f>SUM(C293:C315)</f>
        <v>28634.2</v>
      </c>
      <c r="D292" s="32">
        <f>SUM(D293:D315)</f>
        <v>26544.9</v>
      </c>
      <c r="E292" s="32">
        <f>SUM(E293:E315)</f>
        <v>2089.3000000000002</v>
      </c>
      <c r="F292" s="33"/>
    </row>
    <row r="293" spans="1:6" s="7" customFormat="1" ht="28">
      <c r="A293" s="8" t="s">
        <v>285</v>
      </c>
      <c r="B293" s="34">
        <f>'[2]2022  год_последний'!N295</f>
        <v>-1724.2</v>
      </c>
      <c r="C293" s="34">
        <f t="shared" ref="C293:C315" si="17">SUM(D293:E293)</f>
        <v>481.2</v>
      </c>
      <c r="D293" s="35">
        <f>'[2]2022  год_последний'!S295</f>
        <v>360</v>
      </c>
      <c r="E293" s="35">
        <f>'[2]2022  год_последний'!AB295</f>
        <v>121.2</v>
      </c>
      <c r="F293" s="33"/>
    </row>
    <row r="294" spans="1:6" ht="28">
      <c r="A294" s="8" t="s">
        <v>286</v>
      </c>
      <c r="B294" s="34">
        <f>'[2]2022  год_последний'!N296</f>
        <v>-1865.5</v>
      </c>
      <c r="C294" s="34">
        <f t="shared" si="17"/>
        <v>1483.3</v>
      </c>
      <c r="D294" s="35">
        <f>'[2]2022  год_последний'!S296</f>
        <v>1446</v>
      </c>
      <c r="E294" s="35">
        <f>'[2]2022  год_последний'!AB296</f>
        <v>37.299999999999997</v>
      </c>
      <c r="F294" s="33"/>
    </row>
    <row r="295" spans="1:6" ht="28">
      <c r="A295" s="8" t="s">
        <v>287</v>
      </c>
      <c r="B295" s="34">
        <f>'[2]2022  год_последний'!N297</f>
        <v>-1290.5999999999999</v>
      </c>
      <c r="C295" s="34">
        <f t="shared" si="17"/>
        <v>114.6</v>
      </c>
      <c r="D295" s="35">
        <f>'[2]2022  год_последний'!S297</f>
        <v>0</v>
      </c>
      <c r="E295" s="35">
        <f>'[2]2022  год_последний'!AB297</f>
        <v>114.6</v>
      </c>
      <c r="F295" s="33"/>
    </row>
    <row r="296" spans="1:6" ht="28">
      <c r="A296" s="8" t="s">
        <v>288</v>
      </c>
      <c r="B296" s="34">
        <f>'[2]2022  год_последний'!N298</f>
        <v>-2080.6999999999998</v>
      </c>
      <c r="C296" s="34">
        <f t="shared" si="17"/>
        <v>2572</v>
      </c>
      <c r="D296" s="35">
        <f>'[2]2022  год_последний'!S298</f>
        <v>2572</v>
      </c>
      <c r="E296" s="35">
        <f>'[2]2022  год_последний'!AB298</f>
        <v>0</v>
      </c>
      <c r="F296" s="33"/>
    </row>
    <row r="297" spans="1:6" ht="28">
      <c r="A297" s="8" t="s">
        <v>58</v>
      </c>
      <c r="B297" s="34">
        <f>'[2]2022  год_последний'!N299</f>
        <v>-2464.5</v>
      </c>
      <c r="C297" s="34">
        <f t="shared" si="17"/>
        <v>2721</v>
      </c>
      <c r="D297" s="35">
        <f>'[2]2022  год_последний'!S299</f>
        <v>2721</v>
      </c>
      <c r="E297" s="35">
        <f>'[2]2022  год_последний'!AB299</f>
        <v>0</v>
      </c>
      <c r="F297" s="33"/>
    </row>
    <row r="298" spans="1:6" ht="28">
      <c r="A298" s="8" t="s">
        <v>289</v>
      </c>
      <c r="B298" s="34">
        <f>'[2]2022  год_последний'!N300</f>
        <v>-4578.1000000000004</v>
      </c>
      <c r="C298" s="34">
        <f t="shared" si="17"/>
        <v>1807.1</v>
      </c>
      <c r="D298" s="35">
        <f>'[2]2022  год_последний'!S300</f>
        <v>1537</v>
      </c>
      <c r="E298" s="35">
        <f>'[2]2022  год_последний'!AB300</f>
        <v>270.10000000000002</v>
      </c>
      <c r="F298" s="33"/>
    </row>
    <row r="299" spans="1:6" ht="28">
      <c r="A299" s="8" t="s">
        <v>290</v>
      </c>
      <c r="B299" s="34">
        <f>'[2]2022  год_последний'!N301</f>
        <v>-1296.3</v>
      </c>
      <c r="C299" s="34">
        <f t="shared" si="17"/>
        <v>487.8</v>
      </c>
      <c r="D299" s="35">
        <f>'[2]2022  год_последний'!S301</f>
        <v>409</v>
      </c>
      <c r="E299" s="35">
        <f>'[2]2022  год_последний'!AB301</f>
        <v>78.8</v>
      </c>
      <c r="F299" s="33"/>
    </row>
    <row r="300" spans="1:6" ht="28">
      <c r="A300" s="8" t="s">
        <v>291</v>
      </c>
      <c r="B300" s="34">
        <f>'[2]2022  год_последний'!N302</f>
        <v>-1814.7</v>
      </c>
      <c r="C300" s="34">
        <f t="shared" si="17"/>
        <v>426.3</v>
      </c>
      <c r="D300" s="35">
        <f>'[2]2022  год_последний'!S302</f>
        <v>291</v>
      </c>
      <c r="E300" s="35">
        <f>'[2]2022  год_последний'!AB302</f>
        <v>135.30000000000001</v>
      </c>
      <c r="F300" s="33"/>
    </row>
    <row r="301" spans="1:6" ht="28">
      <c r="A301" s="8" t="s">
        <v>292</v>
      </c>
      <c r="B301" s="34">
        <f>'[2]2022  год_последний'!N303</f>
        <v>-551.70000000000005</v>
      </c>
      <c r="C301" s="34">
        <f t="shared" si="17"/>
        <v>678</v>
      </c>
      <c r="D301" s="35">
        <f>'[2]2022  год_последний'!S303</f>
        <v>678</v>
      </c>
      <c r="E301" s="35">
        <f>'[2]2022  год_последний'!AB303</f>
        <v>0</v>
      </c>
      <c r="F301" s="33"/>
    </row>
    <row r="302" spans="1:6" ht="28">
      <c r="A302" s="8" t="s">
        <v>293</v>
      </c>
      <c r="B302" s="34">
        <f>'[2]2022  год_последний'!N304</f>
        <v>-2238</v>
      </c>
      <c r="C302" s="34">
        <f t="shared" si="17"/>
        <v>631.6</v>
      </c>
      <c r="D302" s="35">
        <f>'[2]2022  год_последний'!S304</f>
        <v>475</v>
      </c>
      <c r="E302" s="35">
        <f>'[2]2022  год_последний'!AB304</f>
        <v>156.6</v>
      </c>
      <c r="F302" s="33"/>
    </row>
    <row r="303" spans="1:6" ht="28">
      <c r="A303" s="8" t="s">
        <v>294</v>
      </c>
      <c r="B303" s="34">
        <f>'[2]2022  год_последний'!N305</f>
        <v>-6487.6</v>
      </c>
      <c r="C303" s="34">
        <f t="shared" si="17"/>
        <v>5682.5</v>
      </c>
      <c r="D303" s="35">
        <f>'[2]2022  год_последний'!S305</f>
        <v>5604</v>
      </c>
      <c r="E303" s="35">
        <f>'[2]2022  год_последний'!AB305</f>
        <v>78.5</v>
      </c>
      <c r="F303" s="33"/>
    </row>
    <row r="304" spans="1:6" ht="28">
      <c r="A304" s="8" t="s">
        <v>295</v>
      </c>
      <c r="B304" s="34">
        <f>'[2]2022  год_последний'!N306</f>
        <v>-2457.6999999999998</v>
      </c>
      <c r="C304" s="34">
        <f t="shared" si="17"/>
        <v>1543.1</v>
      </c>
      <c r="D304" s="35">
        <f>'[2]2022  год_последний'!S306</f>
        <v>1454</v>
      </c>
      <c r="E304" s="35">
        <f>'[2]2022  год_последний'!AB306</f>
        <v>89.1</v>
      </c>
      <c r="F304" s="33"/>
    </row>
    <row r="305" spans="1:6" ht="28">
      <c r="A305" s="8" t="s">
        <v>296</v>
      </c>
      <c r="B305" s="34">
        <f>'[2]2022  год_последний'!N307</f>
        <v>-2751.3</v>
      </c>
      <c r="C305" s="34">
        <f t="shared" si="17"/>
        <v>1962.9</v>
      </c>
      <c r="D305" s="35">
        <f>'[2]2022  год_последний'!S307</f>
        <v>1886</v>
      </c>
      <c r="E305" s="35">
        <f>'[2]2022  год_последний'!AB307</f>
        <v>76.900000000000006</v>
      </c>
      <c r="F305" s="33"/>
    </row>
    <row r="306" spans="1:6" ht="28">
      <c r="A306" s="8" t="s">
        <v>297</v>
      </c>
      <c r="B306" s="34">
        <f>'[2]2022  год_последний'!N308</f>
        <v>0</v>
      </c>
      <c r="C306" s="34">
        <f t="shared" si="17"/>
        <v>643</v>
      </c>
      <c r="D306" s="35">
        <f>'[2]2022  год_последний'!S308</f>
        <v>643</v>
      </c>
      <c r="E306" s="35">
        <f>'[2]2022  год_последний'!AB308</f>
        <v>0</v>
      </c>
      <c r="F306" s="33"/>
    </row>
    <row r="307" spans="1:6" ht="28">
      <c r="A307" s="8" t="s">
        <v>298</v>
      </c>
      <c r="B307" s="34">
        <f>'[2]2022  год_последний'!N309</f>
        <v>-1389.1</v>
      </c>
      <c r="C307" s="34">
        <f t="shared" si="17"/>
        <v>1697</v>
      </c>
      <c r="D307" s="35">
        <f>'[2]2022  год_последний'!S309</f>
        <v>1697</v>
      </c>
      <c r="E307" s="35">
        <f>'[2]2022  год_последний'!AB309</f>
        <v>0</v>
      </c>
      <c r="F307" s="33"/>
    </row>
    <row r="308" spans="1:6" ht="28">
      <c r="A308" s="8" t="s">
        <v>299</v>
      </c>
      <c r="B308" s="34">
        <f>'[2]2022  год_последний'!N310</f>
        <v>-1971.1</v>
      </c>
      <c r="C308" s="34">
        <f t="shared" si="17"/>
        <v>175.1</v>
      </c>
      <c r="D308" s="35">
        <f>'[2]2022  год_последний'!S310</f>
        <v>0</v>
      </c>
      <c r="E308" s="35">
        <f>'[2]2022  год_последний'!AB310</f>
        <v>175.1</v>
      </c>
      <c r="F308" s="33"/>
    </row>
    <row r="309" spans="1:6" s="7" customFormat="1" ht="28">
      <c r="A309" s="8" t="s">
        <v>300</v>
      </c>
      <c r="B309" s="34">
        <f>'[2]2022  год_последний'!N311</f>
        <v>-2027.3</v>
      </c>
      <c r="C309" s="34">
        <f t="shared" si="17"/>
        <v>883.5</v>
      </c>
      <c r="D309" s="35">
        <f>'[2]2022  год_последний'!S311</f>
        <v>772</v>
      </c>
      <c r="E309" s="35">
        <f>'[2]2022  год_последний'!AB311</f>
        <v>111.5</v>
      </c>
      <c r="F309" s="33"/>
    </row>
    <row r="310" spans="1:6" ht="28">
      <c r="A310" s="8" t="s">
        <v>301</v>
      </c>
      <c r="B310" s="34">
        <f>'[2]2022  год_последний'!N312</f>
        <v>-2186.1</v>
      </c>
      <c r="C310" s="34">
        <f t="shared" si="17"/>
        <v>718.1</v>
      </c>
      <c r="D310" s="35">
        <f>'[2]2022  год_последний'!S312</f>
        <v>575</v>
      </c>
      <c r="E310" s="35">
        <f>'[2]2022  год_последний'!AB312</f>
        <v>143.1</v>
      </c>
      <c r="F310" s="33"/>
    </row>
    <row r="311" spans="1:6" ht="28">
      <c r="A311" s="8" t="s">
        <v>302</v>
      </c>
      <c r="B311" s="34">
        <f>'[2]2022  год_последний'!N313</f>
        <v>-1849.4</v>
      </c>
      <c r="C311" s="34">
        <f t="shared" si="17"/>
        <v>454</v>
      </c>
      <c r="D311" s="35">
        <f>'[2]2022  год_последний'!S313</f>
        <v>318</v>
      </c>
      <c r="E311" s="35">
        <f>'[2]2022  год_последний'!AB313</f>
        <v>136</v>
      </c>
      <c r="F311" s="33"/>
    </row>
    <row r="312" spans="1:6" ht="28">
      <c r="A312" s="8" t="s">
        <v>303</v>
      </c>
      <c r="B312" s="34">
        <f>'[2]2022  год_последний'!N314</f>
        <v>-2136.6999999999998</v>
      </c>
      <c r="C312" s="34">
        <f t="shared" si="17"/>
        <v>651.70000000000005</v>
      </c>
      <c r="D312" s="35">
        <f>'[2]2022  год_последний'!S314</f>
        <v>507</v>
      </c>
      <c r="E312" s="35">
        <f>'[2]2022  год_последний'!AB314</f>
        <v>144.69999999999999</v>
      </c>
      <c r="F312" s="33"/>
    </row>
    <row r="313" spans="1:6" ht="28">
      <c r="A313" s="8" t="s">
        <v>304</v>
      </c>
      <c r="B313" s="34">
        <f>'[2]2022  год_последний'!N315</f>
        <v>-2034.2</v>
      </c>
      <c r="C313" s="34">
        <f t="shared" si="17"/>
        <v>180.7</v>
      </c>
      <c r="D313" s="35">
        <f>'[2]2022  год_последний'!S315</f>
        <v>0</v>
      </c>
      <c r="E313" s="35">
        <f>'[2]2022  год_последний'!AB315</f>
        <v>180.7</v>
      </c>
      <c r="F313" s="33"/>
    </row>
    <row r="314" spans="1:6" ht="28">
      <c r="A314" s="8" t="s">
        <v>305</v>
      </c>
      <c r="B314" s="34">
        <f>'[2]2022  год_последний'!N316</f>
        <v>-3047.8</v>
      </c>
      <c r="C314" s="34">
        <f t="shared" si="17"/>
        <v>2639.7000000000003</v>
      </c>
      <c r="D314" s="35">
        <f>'[2]2022  год_последний'!S316</f>
        <v>2599.9</v>
      </c>
      <c r="E314" s="35">
        <f>'[2]2022  год_последний'!AB316</f>
        <v>39.799999999999997</v>
      </c>
      <c r="F314" s="33"/>
    </row>
    <row r="315" spans="1:6" ht="28">
      <c r="A315" s="8" t="s">
        <v>306</v>
      </c>
      <c r="B315" s="34">
        <f>'[2]2022  год_последний'!N317</f>
        <v>0</v>
      </c>
      <c r="C315" s="34">
        <f t="shared" si="17"/>
        <v>0</v>
      </c>
      <c r="D315" s="35">
        <f>'[2]2022  год_последний'!S317</f>
        <v>0</v>
      </c>
      <c r="E315" s="35">
        <f>'[2]2022  год_последний'!AB317</f>
        <v>0</v>
      </c>
      <c r="F315" s="33"/>
    </row>
    <row r="316" spans="1:6" ht="16.5">
      <c r="A316" s="16" t="s">
        <v>307</v>
      </c>
      <c r="B316" s="36">
        <f>B292+B276+B250+B234+B215+B193+B182+B165+B156+B142+B123+B107+B92+B74+B56+B40+B22+B6</f>
        <v>-648045</v>
      </c>
      <c r="C316" s="36">
        <f>C292+C276+C250+C234+C215+C193+C182+C165+C156+C142+C123+C107+C92+C74+C56+C40+C22+C6</f>
        <v>529956.30000000005</v>
      </c>
      <c r="D316" s="36">
        <f>D292+D276+D250+D234+D215+D193+D182+D165+D156+D142+D123+D107+D92+D74+D56+D40+D22+D6</f>
        <v>503430.9</v>
      </c>
      <c r="E316" s="36">
        <f>E292+E276+E250+E234+E215+E193+E182+E165+E156+E142+E123+E107+E92+E74+E56+E40+E22+E6</f>
        <v>26525.4</v>
      </c>
      <c r="F316" s="37">
        <f>-'[2]2022  год_последний'!$AC$320</f>
        <v>118088.7</v>
      </c>
    </row>
    <row r="317" spans="1:6" ht="18">
      <c r="A317" s="18"/>
      <c r="B317" s="19">
        <f>B316-'[2]2022  год_последний'!$N$320</f>
        <v>0</v>
      </c>
      <c r="C317" s="18"/>
      <c r="D317" s="19">
        <f>D316-'[2]2022  год_последний'!$S$320</f>
        <v>0</v>
      </c>
      <c r="E317" s="20">
        <f>E316-'[2]2022  год_последний'!$AB$320</f>
        <v>0</v>
      </c>
      <c r="F317" s="38">
        <f>F316+'[2]2022  год_последний'!$AC$320</f>
        <v>0</v>
      </c>
    </row>
    <row r="318" spans="1:6">
      <c r="A318" s="22"/>
      <c r="B318" s="19">
        <f>C316+F316+B316</f>
        <v>0</v>
      </c>
      <c r="C318" s="22"/>
      <c r="D318" s="23"/>
      <c r="E318" s="23"/>
    </row>
    <row r="319" spans="1:6">
      <c r="D319" s="24"/>
    </row>
    <row r="320" spans="1:6">
      <c r="D320" s="24"/>
    </row>
    <row r="321" spans="4:4">
      <c r="D321" s="24"/>
    </row>
    <row r="322" spans="4:4">
      <c r="D322" s="24"/>
    </row>
    <row r="323" spans="4:4">
      <c r="D323" s="24"/>
    </row>
    <row r="324" spans="4:4">
      <c r="D324" s="24"/>
    </row>
    <row r="325" spans="4:4">
      <c r="D325" s="24"/>
    </row>
    <row r="326" spans="4:4">
      <c r="D326" s="24"/>
    </row>
    <row r="327" spans="4:4">
      <c r="D327" s="24"/>
    </row>
    <row r="328" spans="4:4">
      <c r="D328" s="24"/>
    </row>
    <row r="329" spans="4:4">
      <c r="D329" s="24"/>
    </row>
    <row r="330" spans="4:4">
      <c r="D330" s="24"/>
    </row>
    <row r="331" spans="4:4">
      <c r="D331" s="24"/>
    </row>
    <row r="332" spans="4:4">
      <c r="D332" s="24"/>
    </row>
    <row r="333" spans="4:4">
      <c r="D333" s="24"/>
    </row>
    <row r="334" spans="4:4">
      <c r="D334" s="24"/>
    </row>
    <row r="335" spans="4:4">
      <c r="D335" s="24"/>
    </row>
    <row r="336" spans="4:4">
      <c r="D336" s="24"/>
    </row>
    <row r="337" spans="4:4">
      <c r="D337" s="24"/>
    </row>
    <row r="338" spans="4:4">
      <c r="D338" s="24"/>
    </row>
    <row r="339" spans="4:4">
      <c r="D339" s="24"/>
    </row>
    <row r="340" spans="4:4">
      <c r="D340" s="24"/>
    </row>
    <row r="341" spans="4:4">
      <c r="D341" s="24"/>
    </row>
    <row r="342" spans="4:4">
      <c r="D342" s="24"/>
    </row>
    <row r="343" spans="4:4">
      <c r="D343" s="24"/>
    </row>
    <row r="344" spans="4:4">
      <c r="D344" s="24"/>
    </row>
    <row r="345" spans="4:4">
      <c r="D345" s="24"/>
    </row>
    <row r="346" spans="4:4">
      <c r="D346" s="24"/>
    </row>
    <row r="347" spans="4:4">
      <c r="D347" s="24"/>
    </row>
    <row r="348" spans="4:4">
      <c r="D348" s="24"/>
    </row>
    <row r="349" spans="4:4">
      <c r="D349" s="24"/>
    </row>
    <row r="350" spans="4:4">
      <c r="D350" s="24"/>
    </row>
    <row r="351" spans="4:4">
      <c r="D351" s="24"/>
    </row>
    <row r="352" spans="4:4">
      <c r="D352" s="24"/>
    </row>
    <row r="353" spans="4:4">
      <c r="D353" s="24"/>
    </row>
    <row r="354" spans="4:4">
      <c r="D354" s="24"/>
    </row>
    <row r="355" spans="4:4">
      <c r="D355" s="24"/>
    </row>
    <row r="356" spans="4:4">
      <c r="D356" s="24"/>
    </row>
    <row r="357" spans="4:4">
      <c r="D357" s="24"/>
    </row>
    <row r="358" spans="4:4">
      <c r="D358" s="24"/>
    </row>
    <row r="359" spans="4:4">
      <c r="D359" s="24"/>
    </row>
    <row r="360" spans="4:4">
      <c r="D360" s="24"/>
    </row>
    <row r="361" spans="4:4">
      <c r="D361" s="24"/>
    </row>
    <row r="362" spans="4:4">
      <c r="D362" s="24"/>
    </row>
    <row r="363" spans="4:4">
      <c r="D363" s="24"/>
    </row>
    <row r="364" spans="4:4">
      <c r="D364" s="24"/>
    </row>
    <row r="365" spans="4:4">
      <c r="D365" s="24"/>
    </row>
    <row r="366" spans="4:4">
      <c r="D366" s="24"/>
    </row>
    <row r="367" spans="4:4">
      <c r="D367" s="24"/>
    </row>
    <row r="368" spans="4:4">
      <c r="D368" s="24"/>
    </row>
    <row r="369" spans="4:4">
      <c r="D369" s="24"/>
    </row>
    <row r="370" spans="4:4">
      <c r="D370" s="24"/>
    </row>
    <row r="371" spans="4:4">
      <c r="D371" s="24"/>
    </row>
    <row r="372" spans="4:4">
      <c r="D372" s="24"/>
    </row>
    <row r="373" spans="4:4">
      <c r="D373" s="24"/>
    </row>
    <row r="374" spans="4:4">
      <c r="D374" s="24"/>
    </row>
    <row r="375" spans="4:4">
      <c r="D375" s="24"/>
    </row>
    <row r="376" spans="4:4">
      <c r="D376" s="24"/>
    </row>
    <row r="377" spans="4:4">
      <c r="D377" s="24"/>
    </row>
    <row r="378" spans="4:4">
      <c r="D378" s="24"/>
    </row>
    <row r="379" spans="4:4">
      <c r="D379" s="24"/>
    </row>
    <row r="380" spans="4:4">
      <c r="D380" s="24"/>
    </row>
    <row r="381" spans="4:4">
      <c r="D381" s="24"/>
    </row>
    <row r="382" spans="4:4">
      <c r="D382" s="24"/>
    </row>
    <row r="383" spans="4:4">
      <c r="D383" s="24"/>
    </row>
    <row r="384" spans="4:4">
      <c r="D384" s="24"/>
    </row>
    <row r="385" spans="4:4">
      <c r="D385" s="24"/>
    </row>
    <row r="386" spans="4:4">
      <c r="D386" s="24"/>
    </row>
    <row r="387" spans="4:4">
      <c r="D387" s="24"/>
    </row>
    <row r="388" spans="4:4">
      <c r="D388" s="24"/>
    </row>
    <row r="389" spans="4:4">
      <c r="D389" s="24"/>
    </row>
    <row r="390" spans="4:4">
      <c r="D390" s="24"/>
    </row>
    <row r="391" spans="4:4">
      <c r="D391" s="24"/>
    </row>
    <row r="392" spans="4:4">
      <c r="D392" s="24"/>
    </row>
    <row r="393" spans="4:4">
      <c r="D393" s="24"/>
    </row>
    <row r="394" spans="4:4">
      <c r="D394" s="24"/>
    </row>
    <row r="395" spans="4:4">
      <c r="D395" s="24"/>
    </row>
    <row r="396" spans="4:4">
      <c r="D396" s="24"/>
    </row>
    <row r="397" spans="4:4">
      <c r="D397" s="24"/>
    </row>
    <row r="398" spans="4:4">
      <c r="D398" s="24"/>
    </row>
    <row r="399" spans="4:4">
      <c r="D399" s="24"/>
    </row>
    <row r="400" spans="4:4">
      <c r="D400" s="24"/>
    </row>
    <row r="401" spans="4:4">
      <c r="D401" s="24"/>
    </row>
    <row r="402" spans="4:4">
      <c r="D402" s="24"/>
    </row>
    <row r="403" spans="4:4">
      <c r="D403" s="24"/>
    </row>
    <row r="404" spans="4:4">
      <c r="D404" s="24"/>
    </row>
    <row r="405" spans="4:4">
      <c r="D405" s="24"/>
    </row>
    <row r="406" spans="4:4">
      <c r="D406" s="24"/>
    </row>
    <row r="407" spans="4:4">
      <c r="D407" s="24"/>
    </row>
    <row r="408" spans="4:4">
      <c r="D408" s="24"/>
    </row>
    <row r="409" spans="4:4">
      <c r="D409" s="24"/>
    </row>
    <row r="410" spans="4:4">
      <c r="D410" s="24"/>
    </row>
    <row r="411" spans="4:4">
      <c r="D411" s="24"/>
    </row>
    <row r="412" spans="4:4">
      <c r="D412" s="24"/>
    </row>
    <row r="413" spans="4:4">
      <c r="D413" s="24"/>
    </row>
    <row r="414" spans="4:4">
      <c r="D414" s="24"/>
    </row>
    <row r="415" spans="4:4">
      <c r="D415" s="24"/>
    </row>
    <row r="416" spans="4:4">
      <c r="D416" s="24"/>
    </row>
    <row r="417" spans="4:4">
      <c r="D417" s="24"/>
    </row>
    <row r="418" spans="4:4">
      <c r="D418" s="24"/>
    </row>
    <row r="419" spans="4:4">
      <c r="D419" s="24"/>
    </row>
    <row r="420" spans="4:4">
      <c r="D420" s="24"/>
    </row>
    <row r="421" spans="4:4">
      <c r="D421" s="24"/>
    </row>
    <row r="422" spans="4:4">
      <c r="D422" s="24"/>
    </row>
    <row r="423" spans="4:4">
      <c r="D423" s="24"/>
    </row>
    <row r="424" spans="4:4">
      <c r="D424" s="24"/>
    </row>
    <row r="425" spans="4:4">
      <c r="D425" s="24"/>
    </row>
    <row r="426" spans="4:4">
      <c r="D426" s="24"/>
    </row>
    <row r="427" spans="4:4">
      <c r="D427" s="24"/>
    </row>
    <row r="428" spans="4:4">
      <c r="D428" s="24"/>
    </row>
    <row r="429" spans="4:4">
      <c r="D429" s="24"/>
    </row>
    <row r="430" spans="4:4">
      <c r="D430" s="24"/>
    </row>
    <row r="431" spans="4:4">
      <c r="D431" s="24"/>
    </row>
    <row r="432" spans="4:4">
      <c r="D432" s="24"/>
    </row>
    <row r="433" spans="4:4">
      <c r="D433" s="24"/>
    </row>
    <row r="434" spans="4:4">
      <c r="D434" s="24"/>
    </row>
    <row r="435" spans="4:4">
      <c r="D435" s="24"/>
    </row>
    <row r="436" spans="4:4">
      <c r="D436" s="24"/>
    </row>
    <row r="437" spans="4:4">
      <c r="D437" s="24"/>
    </row>
    <row r="438" spans="4:4">
      <c r="D438" s="24"/>
    </row>
    <row r="439" spans="4:4">
      <c r="D439" s="24"/>
    </row>
    <row r="440" spans="4:4">
      <c r="D440" s="24"/>
    </row>
    <row r="441" spans="4:4">
      <c r="D441" s="24"/>
    </row>
    <row r="442" spans="4:4">
      <c r="D442" s="24"/>
    </row>
    <row r="443" spans="4:4">
      <c r="D443" s="24"/>
    </row>
    <row r="444" spans="4:4">
      <c r="D444" s="24"/>
    </row>
    <row r="445" spans="4:4">
      <c r="D445" s="24"/>
    </row>
    <row r="446" spans="4:4">
      <c r="D446" s="24"/>
    </row>
    <row r="447" spans="4:4">
      <c r="D447" s="24"/>
    </row>
    <row r="448" spans="4:4">
      <c r="D448" s="24"/>
    </row>
    <row r="449" spans="4:4">
      <c r="D449" s="24"/>
    </row>
    <row r="450" spans="4:4">
      <c r="D450" s="24"/>
    </row>
    <row r="451" spans="4:4">
      <c r="D451" s="24"/>
    </row>
    <row r="452" spans="4:4">
      <c r="D452" s="24"/>
    </row>
    <row r="453" spans="4:4">
      <c r="D453" s="24"/>
    </row>
    <row r="454" spans="4:4">
      <c r="D454" s="24"/>
    </row>
    <row r="455" spans="4:4">
      <c r="D455" s="24"/>
    </row>
    <row r="456" spans="4:4">
      <c r="D456" s="24"/>
    </row>
    <row r="457" spans="4:4">
      <c r="D457" s="24"/>
    </row>
    <row r="458" spans="4:4">
      <c r="D458" s="24"/>
    </row>
    <row r="459" spans="4:4">
      <c r="D459" s="24"/>
    </row>
    <row r="460" spans="4:4">
      <c r="D460" s="24"/>
    </row>
    <row r="461" spans="4:4">
      <c r="D461" s="24"/>
    </row>
    <row r="462" spans="4:4">
      <c r="D462" s="24"/>
    </row>
    <row r="463" spans="4:4">
      <c r="D463" s="24"/>
    </row>
    <row r="464" spans="4:4">
      <c r="D464" s="24"/>
    </row>
    <row r="465" spans="4:4">
      <c r="D465" s="24"/>
    </row>
    <row r="466" spans="4:4">
      <c r="D466" s="24"/>
    </row>
    <row r="467" spans="4:4">
      <c r="D467" s="24"/>
    </row>
  </sheetData>
  <mergeCells count="6">
    <mergeCell ref="C4:C5"/>
    <mergeCell ref="F4:F5"/>
    <mergeCell ref="A1:F1"/>
    <mergeCell ref="B4:B5"/>
    <mergeCell ref="A4:A5"/>
    <mergeCell ref="D4:E4"/>
  </mergeCells>
  <phoneticPr fontId="0" type="noConversion"/>
  <pageMargins left="0.78740157480314965" right="0.39370078740157483" top="0.78740157480314965" bottom="0.78740157480314965" header="0.31496062992125984" footer="0.15748031496062992"/>
  <pageSetup paperSize="9" scale="63" fitToHeight="19" orientation="portrait" r:id="rId1"/>
  <headerFooter alignWithMargins="0">
    <oddFooter>&amp;L&amp;P&amp;R&amp;Z&amp;F&amp;A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7"/>
  <sheetViews>
    <sheetView zoomScale="70" zoomScaleNormal="70" workbookViewId="0">
      <pane xSplit="1" ySplit="5" topLeftCell="B311" activePane="bottomRight" state="frozen"/>
      <selection pane="topRight" activeCell="B1" sqref="B1"/>
      <selection pane="bottomLeft" activeCell="A6" sqref="A6"/>
      <selection pane="bottomRight" activeCell="F317" sqref="F317"/>
    </sheetView>
  </sheetViews>
  <sheetFormatPr defaultColWidth="9.08984375" defaultRowHeight="17.5"/>
  <cols>
    <col min="1" max="1" width="39.7265625" style="21" customWidth="1"/>
    <col min="2" max="2" width="20.08984375" style="21" customWidth="1"/>
    <col min="3" max="3" width="18.08984375" style="21" customWidth="1"/>
    <col min="4" max="4" width="22.81640625" style="26" customWidth="1"/>
    <col min="5" max="5" width="21.26953125" style="25" customWidth="1"/>
    <col min="6" max="6" width="22" style="29" customWidth="1"/>
    <col min="7" max="16384" width="9.08984375" style="9"/>
  </cols>
  <sheetData>
    <row r="1" spans="1:6" s="1" customFormat="1" ht="64" customHeight="1">
      <c r="A1" s="43" t="s">
        <v>315</v>
      </c>
      <c r="B1" s="43"/>
      <c r="C1" s="43"/>
      <c r="D1" s="43"/>
      <c r="E1" s="43"/>
      <c r="F1" s="43"/>
    </row>
    <row r="2" spans="1:6" s="1" customFormat="1">
      <c r="A2" s="39"/>
      <c r="B2" s="2"/>
      <c r="C2" s="2"/>
      <c r="D2" s="3"/>
      <c r="E2" s="4"/>
      <c r="F2" s="28"/>
    </row>
    <row r="3" spans="1:6" s="1" customFormat="1">
      <c r="A3" s="2"/>
      <c r="B3" s="2"/>
      <c r="C3" s="2"/>
      <c r="D3" s="3"/>
      <c r="E3" s="5" t="s">
        <v>0</v>
      </c>
      <c r="F3" s="28"/>
    </row>
    <row r="4" spans="1:6" s="27" customFormat="1" ht="14.5">
      <c r="A4" s="44" t="s">
        <v>1</v>
      </c>
      <c r="B4" s="42" t="s">
        <v>310</v>
      </c>
      <c r="C4" s="40" t="s">
        <v>309</v>
      </c>
      <c r="D4" s="42" t="s">
        <v>308</v>
      </c>
      <c r="E4" s="42"/>
      <c r="F4" s="42" t="s">
        <v>311</v>
      </c>
    </row>
    <row r="5" spans="1:6" s="27" customFormat="1" ht="165" customHeight="1">
      <c r="A5" s="44"/>
      <c r="B5" s="42"/>
      <c r="C5" s="41"/>
      <c r="D5" s="31" t="s">
        <v>318</v>
      </c>
      <c r="E5" s="30" t="s">
        <v>313</v>
      </c>
      <c r="F5" s="42"/>
    </row>
    <row r="6" spans="1:6" s="7" customFormat="1" ht="16.5">
      <c r="A6" s="6" t="s">
        <v>2</v>
      </c>
      <c r="B6" s="32">
        <f>SUM(B7:B21)</f>
        <v>-45650.100000000006</v>
      </c>
      <c r="C6" s="32">
        <f>SUM(C7:C21)</f>
        <v>26780.799999999999</v>
      </c>
      <c r="D6" s="32">
        <f>SUM(D7:D21)</f>
        <v>24697</v>
      </c>
      <c r="E6" s="32">
        <f>SUM(E7:E21)</f>
        <v>2083.8000000000002</v>
      </c>
      <c r="F6" s="33"/>
    </row>
    <row r="7" spans="1:6" ht="28">
      <c r="A7" s="8" t="s">
        <v>3</v>
      </c>
      <c r="B7" s="34">
        <f>'[2]2021  год_последний'!N9</f>
        <v>-1599.2</v>
      </c>
      <c r="C7" s="34">
        <f>SUM(D7:E7)</f>
        <v>524.1</v>
      </c>
      <c r="D7" s="35">
        <f>'[2]2021  год_последний'!U9</f>
        <v>408</v>
      </c>
      <c r="E7" s="35">
        <f>'[2]2021  год_последний'!AD9</f>
        <v>116.1</v>
      </c>
      <c r="F7" s="33"/>
    </row>
    <row r="8" spans="1:6" ht="28">
      <c r="A8" s="8" t="s">
        <v>4</v>
      </c>
      <c r="B8" s="34">
        <f>'[2]2021  год_последний'!N10</f>
        <v>-3286.6</v>
      </c>
      <c r="C8" s="34">
        <f t="shared" ref="C8:C21" si="0">SUM(D8:E8)</f>
        <v>2210.3000000000002</v>
      </c>
      <c r="D8" s="35">
        <f>'[2]2021  год_последний'!U10</f>
        <v>2094</v>
      </c>
      <c r="E8" s="35">
        <f>'[2]2021  год_последний'!AD10</f>
        <v>116.3</v>
      </c>
      <c r="F8" s="33"/>
    </row>
    <row r="9" spans="1:6" ht="28">
      <c r="A9" s="8" t="s">
        <v>5</v>
      </c>
      <c r="B9" s="34">
        <f>'[2]2021  год_последний'!N11</f>
        <v>-2242.1999999999998</v>
      </c>
      <c r="C9" s="34">
        <f t="shared" si="0"/>
        <v>2095.8000000000002</v>
      </c>
      <c r="D9" s="35">
        <f>'[2]2021  год_последний'!U11</f>
        <v>2080</v>
      </c>
      <c r="E9" s="35">
        <f>'[2]2021  год_последний'!AD11</f>
        <v>15.8</v>
      </c>
      <c r="F9" s="33"/>
    </row>
    <row r="10" spans="1:6" ht="28">
      <c r="A10" s="8" t="s">
        <v>6</v>
      </c>
      <c r="B10" s="34">
        <f>'[2]2021  год_последний'!N12</f>
        <v>-1915.9</v>
      </c>
      <c r="C10" s="34">
        <f t="shared" si="0"/>
        <v>1283.3</v>
      </c>
      <c r="D10" s="35">
        <f>'[2]2021  год_последний'!U12</f>
        <v>1215</v>
      </c>
      <c r="E10" s="35">
        <f>'[2]2021  год_последний'!AD12</f>
        <v>68.3</v>
      </c>
      <c r="F10" s="33"/>
    </row>
    <row r="11" spans="1:6" ht="28">
      <c r="A11" s="8" t="s">
        <v>7</v>
      </c>
      <c r="B11" s="34">
        <f>'[2]2021  год_последний'!N13</f>
        <v>-11085.9</v>
      </c>
      <c r="C11" s="34">
        <f t="shared" si="0"/>
        <v>2058.1</v>
      </c>
      <c r="D11" s="35">
        <f>'[2]2021  год_последний'!U13</f>
        <v>1083</v>
      </c>
      <c r="E11" s="35">
        <f>'[2]2021  год_последний'!AD13</f>
        <v>975.1</v>
      </c>
      <c r="F11" s="33"/>
    </row>
    <row r="12" spans="1:6" ht="28">
      <c r="A12" s="8" t="s">
        <v>8</v>
      </c>
      <c r="B12" s="34">
        <f>'[2]2021  год_последний'!N14</f>
        <v>-3182.4</v>
      </c>
      <c r="C12" s="34">
        <f t="shared" si="0"/>
        <v>2344.5</v>
      </c>
      <c r="D12" s="35">
        <f>'[2]2021  год_последний'!U14</f>
        <v>2254</v>
      </c>
      <c r="E12" s="35">
        <f>'[2]2021  год_последний'!AD14</f>
        <v>90.5</v>
      </c>
      <c r="F12" s="33"/>
    </row>
    <row r="13" spans="1:6" ht="28">
      <c r="A13" s="8" t="s">
        <v>9</v>
      </c>
      <c r="B13" s="34">
        <f>'[2]2021  год_последний'!N15</f>
        <v>-3398.7</v>
      </c>
      <c r="C13" s="34">
        <f t="shared" si="0"/>
        <v>1947.7</v>
      </c>
      <c r="D13" s="35">
        <f>'[2]2021  год_последний'!U15</f>
        <v>1791</v>
      </c>
      <c r="E13" s="35">
        <f>'[2]2021  год_последний'!AD15</f>
        <v>156.69999999999999</v>
      </c>
      <c r="F13" s="33"/>
    </row>
    <row r="14" spans="1:6" ht="28">
      <c r="A14" s="8" t="s">
        <v>10</v>
      </c>
      <c r="B14" s="34">
        <f>'[2]2021  год_последний'!N16</f>
        <v>-3076.2</v>
      </c>
      <c r="C14" s="34">
        <f t="shared" si="0"/>
        <v>2139.1999999999998</v>
      </c>
      <c r="D14" s="35">
        <f>'[2]2021  год_последний'!U16</f>
        <v>2038</v>
      </c>
      <c r="E14" s="35">
        <f>'[2]2021  год_последний'!AD16</f>
        <v>101.2</v>
      </c>
      <c r="F14" s="33"/>
    </row>
    <row r="15" spans="1:6" ht="28">
      <c r="A15" s="8" t="s">
        <v>11</v>
      </c>
      <c r="B15" s="34">
        <f>'[2]2021  год_последний'!N17</f>
        <v>-1957.8</v>
      </c>
      <c r="C15" s="34">
        <f t="shared" si="0"/>
        <v>1378.6</v>
      </c>
      <c r="D15" s="35">
        <f>'[2]2021  год_последний'!U17</f>
        <v>1316</v>
      </c>
      <c r="E15" s="35">
        <f>'[2]2021  год_последний'!AD17</f>
        <v>62.6</v>
      </c>
      <c r="F15" s="33"/>
    </row>
    <row r="16" spans="1:6" ht="28">
      <c r="A16" s="8" t="s">
        <v>12</v>
      </c>
      <c r="B16" s="34">
        <f>'[2]2021  год_последний'!N18</f>
        <v>-2458.3000000000002</v>
      </c>
      <c r="C16" s="34">
        <f t="shared" si="0"/>
        <v>1921</v>
      </c>
      <c r="D16" s="35">
        <f>'[2]2021  год_последний'!U18</f>
        <v>1863</v>
      </c>
      <c r="E16" s="35">
        <f>'[2]2021  год_последний'!AD18</f>
        <v>58</v>
      </c>
      <c r="F16" s="33"/>
    </row>
    <row r="17" spans="1:6" ht="28">
      <c r="A17" s="8" t="s">
        <v>13</v>
      </c>
      <c r="B17" s="34">
        <f>'[2]2021  год_последний'!N19</f>
        <v>-1646.9</v>
      </c>
      <c r="C17" s="34">
        <f t="shared" si="0"/>
        <v>2071</v>
      </c>
      <c r="D17" s="35">
        <f>'[2]2021  год_последний'!U19</f>
        <v>2071</v>
      </c>
      <c r="E17" s="35">
        <f>'[2]2021  год_последний'!AD19</f>
        <v>0</v>
      </c>
      <c r="F17" s="33"/>
    </row>
    <row r="18" spans="1:6" ht="28">
      <c r="A18" s="8" t="s">
        <v>14</v>
      </c>
      <c r="B18" s="34">
        <f>'[2]2021  год_последний'!N20</f>
        <v>-3068</v>
      </c>
      <c r="C18" s="34">
        <f t="shared" si="0"/>
        <v>1901.9</v>
      </c>
      <c r="D18" s="35">
        <f>'[2]2021  год_последний'!U20</f>
        <v>1776</v>
      </c>
      <c r="E18" s="35">
        <f>'[2]2021  год_последний'!AD20</f>
        <v>125.9</v>
      </c>
      <c r="F18" s="33"/>
    </row>
    <row r="19" spans="1:6" ht="28">
      <c r="A19" s="8" t="s">
        <v>15</v>
      </c>
      <c r="B19" s="34">
        <f>'[2]2021  год_последний'!N21</f>
        <v>-2483.6</v>
      </c>
      <c r="C19" s="34">
        <f t="shared" si="0"/>
        <v>1790.8</v>
      </c>
      <c r="D19" s="35">
        <f>'[2]2021  год_последний'!U21</f>
        <v>1716</v>
      </c>
      <c r="E19" s="35">
        <f>'[2]2021  год_последний'!AD21</f>
        <v>74.8</v>
      </c>
      <c r="F19" s="33"/>
    </row>
    <row r="20" spans="1:6" ht="28">
      <c r="A20" s="8" t="s">
        <v>16</v>
      </c>
      <c r="B20" s="34">
        <f>'[2]2021  год_последний'!N22</f>
        <v>-2117.1</v>
      </c>
      <c r="C20" s="34">
        <f t="shared" si="0"/>
        <v>1488</v>
      </c>
      <c r="D20" s="35">
        <f>'[2]2021  год_последний'!U22</f>
        <v>1420</v>
      </c>
      <c r="E20" s="35">
        <f>'[2]2021  год_последний'!AD22</f>
        <v>68</v>
      </c>
      <c r="F20" s="33"/>
    </row>
    <row r="21" spans="1:6" ht="28">
      <c r="A21" s="8" t="s">
        <v>17</v>
      </c>
      <c r="B21" s="34">
        <f>'[2]2021  год_последний'!N23</f>
        <v>-2131.3000000000002</v>
      </c>
      <c r="C21" s="34">
        <f t="shared" si="0"/>
        <v>1626.5</v>
      </c>
      <c r="D21" s="35">
        <f>'[2]2021  год_последний'!U23</f>
        <v>1572</v>
      </c>
      <c r="E21" s="35">
        <f>'[2]2021  год_последний'!AD23</f>
        <v>54.5</v>
      </c>
      <c r="F21" s="33"/>
    </row>
    <row r="22" spans="1:6" s="7" customFormat="1" ht="16.5">
      <c r="A22" s="10" t="s">
        <v>18</v>
      </c>
      <c r="B22" s="32">
        <f>SUM(B23:B39)</f>
        <v>-46782.5</v>
      </c>
      <c r="C22" s="32">
        <f>SUM(C23:C39)</f>
        <v>110578.8</v>
      </c>
      <c r="D22" s="32">
        <f>SUM(D23:D39)</f>
        <v>109606</v>
      </c>
      <c r="E22" s="32">
        <f>SUM(E23:E39)</f>
        <v>972.79999999999984</v>
      </c>
      <c r="F22" s="33"/>
    </row>
    <row r="23" spans="1:6" ht="28">
      <c r="A23" s="8" t="s">
        <v>19</v>
      </c>
      <c r="B23" s="34">
        <f>'[2]2021  год_последний'!N25</f>
        <v>-3153.5</v>
      </c>
      <c r="C23" s="34">
        <f t="shared" ref="C23:C39" si="1">SUM(D23:E23)</f>
        <v>3476</v>
      </c>
      <c r="D23" s="35">
        <f>'[2]2021  год_последний'!U25</f>
        <v>3476</v>
      </c>
      <c r="E23" s="35">
        <f>'[2]2021  год_последний'!AD25</f>
        <v>0</v>
      </c>
      <c r="F23" s="33"/>
    </row>
    <row r="24" spans="1:6" ht="28">
      <c r="A24" s="8" t="s">
        <v>20</v>
      </c>
      <c r="B24" s="34">
        <f>'[2]2021  год_последний'!N26</f>
        <v>-2285.1999999999998</v>
      </c>
      <c r="C24" s="34">
        <f t="shared" si="1"/>
        <v>1904.2</v>
      </c>
      <c r="D24" s="35">
        <f>'[2]2021  год_последний'!U26</f>
        <v>1863</v>
      </c>
      <c r="E24" s="35">
        <f>'[2]2021  год_последний'!AD26</f>
        <v>41.2</v>
      </c>
      <c r="F24" s="33"/>
    </row>
    <row r="25" spans="1:6" ht="28">
      <c r="A25" s="8" t="s">
        <v>21</v>
      </c>
      <c r="B25" s="34">
        <f>'[2]2021  год_последний'!N27</f>
        <v>-2655</v>
      </c>
      <c r="C25" s="34">
        <f t="shared" si="1"/>
        <v>2281.4</v>
      </c>
      <c r="D25" s="35">
        <f>'[2]2021  год_последний'!U27</f>
        <v>2241</v>
      </c>
      <c r="E25" s="35">
        <f>'[2]2021  год_последний'!AD27</f>
        <v>40.4</v>
      </c>
      <c r="F25" s="33"/>
    </row>
    <row r="26" spans="1:6" ht="28">
      <c r="A26" s="8" t="s">
        <v>22</v>
      </c>
      <c r="B26" s="34">
        <f>'[2]2021  год_последний'!N28</f>
        <v>-2830.7</v>
      </c>
      <c r="C26" s="34">
        <f t="shared" si="1"/>
        <v>2169.4</v>
      </c>
      <c r="D26" s="35">
        <f>'[2]2021  год_последний'!U28</f>
        <v>2098</v>
      </c>
      <c r="E26" s="35">
        <f>'[2]2021  год_последний'!AD28</f>
        <v>71.400000000000006</v>
      </c>
      <c r="F26" s="33"/>
    </row>
    <row r="27" spans="1:6" ht="28">
      <c r="A27" s="8" t="s">
        <v>23</v>
      </c>
      <c r="B27" s="34">
        <f>'[2]2021  год_последний'!N29</f>
        <v>-3572.2</v>
      </c>
      <c r="C27" s="34">
        <f t="shared" si="1"/>
        <v>4849</v>
      </c>
      <c r="D27" s="35">
        <f>'[2]2021  год_последний'!U29</f>
        <v>4849</v>
      </c>
      <c r="E27" s="35">
        <f>'[2]2021  год_последний'!AD29</f>
        <v>0</v>
      </c>
      <c r="F27" s="33"/>
    </row>
    <row r="28" spans="1:6" ht="28">
      <c r="A28" s="8" t="s">
        <v>24</v>
      </c>
      <c r="B28" s="34">
        <f>'[2]2021  год_последний'!N30</f>
        <v>0</v>
      </c>
      <c r="C28" s="34">
        <f t="shared" si="1"/>
        <v>0</v>
      </c>
      <c r="D28" s="35">
        <f>'[2]2021  год_последний'!U30</f>
        <v>0</v>
      </c>
      <c r="E28" s="35">
        <f>'[2]2021  год_последний'!AD30</f>
        <v>0</v>
      </c>
      <c r="F28" s="33"/>
    </row>
    <row r="29" spans="1:6" ht="28">
      <c r="A29" s="8" t="s">
        <v>25</v>
      </c>
      <c r="B29" s="34">
        <f>'[2]2021  год_последний'!N31</f>
        <v>-6158.4</v>
      </c>
      <c r="C29" s="34">
        <f t="shared" si="1"/>
        <v>3433.3</v>
      </c>
      <c r="D29" s="35">
        <f>'[2]2021  год_последний'!U31</f>
        <v>3139</v>
      </c>
      <c r="E29" s="35">
        <f>'[2]2021  год_последний'!AD31</f>
        <v>294.3</v>
      </c>
      <c r="F29" s="33"/>
    </row>
    <row r="30" spans="1:6" ht="28">
      <c r="A30" s="8" t="s">
        <v>26</v>
      </c>
      <c r="B30" s="34">
        <f>'[2]2021  год_последний'!N32</f>
        <v>-1417.1</v>
      </c>
      <c r="C30" s="34">
        <f t="shared" si="1"/>
        <v>2176</v>
      </c>
      <c r="D30" s="35">
        <f>'[2]2021  год_последний'!U32</f>
        <v>2176</v>
      </c>
      <c r="E30" s="35">
        <f>'[2]2021  год_последний'!AD32</f>
        <v>0</v>
      </c>
      <c r="F30" s="33"/>
    </row>
    <row r="31" spans="1:6" ht="28">
      <c r="A31" s="8" t="s">
        <v>27</v>
      </c>
      <c r="B31" s="34">
        <f>'[2]2021  год_последний'!N33</f>
        <v>-2842.5</v>
      </c>
      <c r="C31" s="34">
        <f t="shared" si="1"/>
        <v>1400.7</v>
      </c>
      <c r="D31" s="35">
        <f>'[2]2021  год_последний'!U33</f>
        <v>1245</v>
      </c>
      <c r="E31" s="35">
        <f>'[2]2021  год_последний'!AD33</f>
        <v>155.69999999999999</v>
      </c>
      <c r="F31" s="33"/>
    </row>
    <row r="32" spans="1:6" ht="28">
      <c r="A32" s="8" t="s">
        <v>28</v>
      </c>
      <c r="B32" s="34">
        <f>'[2]2021  год_последний'!N34</f>
        <v>-3510.8</v>
      </c>
      <c r="C32" s="34">
        <f t="shared" si="1"/>
        <v>3240.2</v>
      </c>
      <c r="D32" s="35">
        <f>'[2]2021  год_последний'!U34</f>
        <v>3211</v>
      </c>
      <c r="E32" s="35">
        <f>'[2]2021  год_последний'!AD34</f>
        <v>29.2</v>
      </c>
      <c r="F32" s="33"/>
    </row>
    <row r="33" spans="1:6" ht="28">
      <c r="A33" s="8" t="s">
        <v>29</v>
      </c>
      <c r="B33" s="34">
        <f>'[2]2021  год_последний'!N35</f>
        <v>-4264.7</v>
      </c>
      <c r="C33" s="34">
        <f t="shared" si="1"/>
        <v>3188.3</v>
      </c>
      <c r="D33" s="35">
        <f>'[2]2021  год_последний'!U35</f>
        <v>3072</v>
      </c>
      <c r="E33" s="35">
        <f>'[2]2021  год_последний'!AD35</f>
        <v>116.3</v>
      </c>
      <c r="F33" s="33"/>
    </row>
    <row r="34" spans="1:6" ht="28">
      <c r="A34" s="8" t="s">
        <v>30</v>
      </c>
      <c r="B34" s="34">
        <f>'[2]2021  год_последний'!N36</f>
        <v>-1664.8</v>
      </c>
      <c r="C34" s="34">
        <f t="shared" si="1"/>
        <v>958.3</v>
      </c>
      <c r="D34" s="35">
        <f>'[2]2021  год_последний'!U36</f>
        <v>882</v>
      </c>
      <c r="E34" s="35">
        <f>'[2]2021  год_последний'!AD36</f>
        <v>76.3</v>
      </c>
      <c r="F34" s="33"/>
    </row>
    <row r="35" spans="1:6" ht="28">
      <c r="A35" s="8" t="s">
        <v>31</v>
      </c>
      <c r="B35" s="34">
        <f>'[2]2021  год_последний'!N37</f>
        <v>-4738.8999999999996</v>
      </c>
      <c r="C35" s="34">
        <f t="shared" si="1"/>
        <v>4305.8</v>
      </c>
      <c r="D35" s="35">
        <f>'[2]2021  год_последний'!U37</f>
        <v>4259</v>
      </c>
      <c r="E35" s="35">
        <f>'[2]2021  год_последний'!AD37</f>
        <v>46.8</v>
      </c>
      <c r="F35" s="33"/>
    </row>
    <row r="36" spans="1:6" ht="28">
      <c r="A36" s="8" t="s">
        <v>32</v>
      </c>
      <c r="B36" s="34">
        <f>'[2]2021  год_последний'!N38</f>
        <v>-4607.5</v>
      </c>
      <c r="C36" s="34">
        <f t="shared" si="1"/>
        <v>3799.3</v>
      </c>
      <c r="D36" s="35">
        <f>'[2]2021  год_последний'!U38</f>
        <v>3712</v>
      </c>
      <c r="E36" s="35">
        <f>'[2]2021  год_последний'!AD38</f>
        <v>87.3</v>
      </c>
      <c r="F36" s="33"/>
    </row>
    <row r="37" spans="1:6" ht="28">
      <c r="A37" s="8" t="s">
        <v>33</v>
      </c>
      <c r="B37" s="34">
        <f>'[2]2021  год_последний'!N39</f>
        <v>-3081.2</v>
      </c>
      <c r="C37" s="34">
        <f t="shared" si="1"/>
        <v>2952.9</v>
      </c>
      <c r="D37" s="35">
        <f>'[2]2021  год_последний'!U39</f>
        <v>2939</v>
      </c>
      <c r="E37" s="35">
        <f>'[2]2021  год_последний'!AD39</f>
        <v>13.9</v>
      </c>
      <c r="F37" s="33"/>
    </row>
    <row r="38" spans="1:6" ht="28">
      <c r="A38" s="8" t="s">
        <v>34</v>
      </c>
      <c r="B38" s="34">
        <f>'[2]2021  год_последний'!N40</f>
        <v>0</v>
      </c>
      <c r="C38" s="34">
        <f t="shared" si="1"/>
        <v>1456</v>
      </c>
      <c r="D38" s="35">
        <f>'[2]2021  год_последний'!U40</f>
        <v>1456</v>
      </c>
      <c r="E38" s="35">
        <f>'[2]2021  год_последний'!AD40</f>
        <v>0</v>
      </c>
      <c r="F38" s="33"/>
    </row>
    <row r="39" spans="1:6" ht="16.5">
      <c r="A39" s="8" t="s">
        <v>35</v>
      </c>
      <c r="B39" s="34">
        <f>'[2]2021  год_последний'!N41</f>
        <v>0</v>
      </c>
      <c r="C39" s="34">
        <f t="shared" si="1"/>
        <v>68988</v>
      </c>
      <c r="D39" s="35">
        <f>'[2]2021  год_последний'!U41</f>
        <v>68988</v>
      </c>
      <c r="E39" s="35">
        <f>'[2]2021  год_последний'!AD41</f>
        <v>0</v>
      </c>
      <c r="F39" s="33"/>
    </row>
    <row r="40" spans="1:6" s="7" customFormat="1" ht="16.5">
      <c r="A40" s="10" t="s">
        <v>36</v>
      </c>
      <c r="B40" s="32">
        <f>SUM(B41:B55)</f>
        <v>-36298.6</v>
      </c>
      <c r="C40" s="32">
        <f>SUM(C41:C55)</f>
        <v>13502.9</v>
      </c>
      <c r="D40" s="32">
        <f>SUM(D41:D55)</f>
        <v>10914</v>
      </c>
      <c r="E40" s="32">
        <f>SUM(E41:E55)</f>
        <v>2588.9</v>
      </c>
      <c r="F40" s="33"/>
    </row>
    <row r="41" spans="1:6" ht="28">
      <c r="A41" s="11" t="s">
        <v>37</v>
      </c>
      <c r="B41" s="34">
        <f>'[2]2021  год_последний'!N43</f>
        <v>-3693.4</v>
      </c>
      <c r="C41" s="34">
        <f t="shared" ref="C41:C55" si="2">SUM(D41:E41)</f>
        <v>397</v>
      </c>
      <c r="D41" s="35">
        <f>'[2]2021  год_последний'!U43</f>
        <v>41</v>
      </c>
      <c r="E41" s="35">
        <f>'[2]2021  год_последний'!AD43</f>
        <v>356</v>
      </c>
      <c r="F41" s="33"/>
    </row>
    <row r="42" spans="1:6" ht="28">
      <c r="A42" s="11" t="s">
        <v>38</v>
      </c>
      <c r="B42" s="34">
        <f>'[2]2021  год_последний'!N44</f>
        <v>-2507.6999999999998</v>
      </c>
      <c r="C42" s="34">
        <f t="shared" si="2"/>
        <v>672.2</v>
      </c>
      <c r="D42" s="35">
        <f>'[2]2021  год_последний'!U44</f>
        <v>474</v>
      </c>
      <c r="E42" s="35">
        <f>'[2]2021  год_последний'!AD44</f>
        <v>198.2</v>
      </c>
      <c r="F42" s="33"/>
    </row>
    <row r="43" spans="1:6" ht="28">
      <c r="A43" s="11" t="s">
        <v>39</v>
      </c>
      <c r="B43" s="34">
        <f>'[2]2021  год_последний'!N45</f>
        <v>-3391.5</v>
      </c>
      <c r="C43" s="34">
        <f t="shared" si="2"/>
        <v>330.6</v>
      </c>
      <c r="D43" s="35">
        <f>'[2]2021  год_последний'!U45</f>
        <v>0</v>
      </c>
      <c r="E43" s="35">
        <f>'[2]2021  год_последний'!AD45</f>
        <v>330.6</v>
      </c>
      <c r="F43" s="33"/>
    </row>
    <row r="44" spans="1:6" ht="28">
      <c r="A44" s="11" t="s">
        <v>40</v>
      </c>
      <c r="B44" s="34">
        <f>'[2]2021  год_последний'!N46</f>
        <v>-4032.6</v>
      </c>
      <c r="C44" s="34">
        <f t="shared" si="2"/>
        <v>393.1</v>
      </c>
      <c r="D44" s="35">
        <f>'[2]2021  год_последний'!U46</f>
        <v>0</v>
      </c>
      <c r="E44" s="35">
        <f>'[2]2021  год_последний'!AD46</f>
        <v>393.1</v>
      </c>
      <c r="F44" s="33"/>
    </row>
    <row r="45" spans="1:6" ht="28">
      <c r="A45" s="11" t="s">
        <v>41</v>
      </c>
      <c r="B45" s="34">
        <f>'[2]2021  год_последний'!N47</f>
        <v>-3366.8</v>
      </c>
      <c r="C45" s="34">
        <f t="shared" si="2"/>
        <v>1240.5999999999999</v>
      </c>
      <c r="D45" s="35">
        <f>'[2]2021  год_последний'!U47</f>
        <v>1011</v>
      </c>
      <c r="E45" s="35">
        <f>'[2]2021  год_последний'!AD47</f>
        <v>229.6</v>
      </c>
      <c r="F45" s="33"/>
    </row>
    <row r="46" spans="1:6" ht="28">
      <c r="A46" s="11" t="s">
        <v>42</v>
      </c>
      <c r="B46" s="34">
        <f>'[2]2021  год_последний'!N48</f>
        <v>-1721.4</v>
      </c>
      <c r="C46" s="34">
        <f t="shared" si="2"/>
        <v>772.5</v>
      </c>
      <c r="D46" s="35">
        <f>'[2]2021  год_последний'!U48</f>
        <v>670</v>
      </c>
      <c r="E46" s="35">
        <f>'[2]2021  год_последний'!AD48</f>
        <v>102.5</v>
      </c>
      <c r="F46" s="33"/>
    </row>
    <row r="47" spans="1:6" ht="28">
      <c r="A47" s="11" t="s">
        <v>43</v>
      </c>
      <c r="B47" s="34">
        <f>'[2]2021  год_последний'!N49</f>
        <v>-237</v>
      </c>
      <c r="C47" s="34">
        <f t="shared" si="2"/>
        <v>23.1</v>
      </c>
      <c r="D47" s="35">
        <f>'[2]2021  год_последний'!U49</f>
        <v>0</v>
      </c>
      <c r="E47" s="35">
        <f>'[2]2021  год_последний'!AD49</f>
        <v>23.1</v>
      </c>
      <c r="F47" s="33"/>
    </row>
    <row r="48" spans="1:6" ht="28">
      <c r="A48" s="11" t="s">
        <v>44</v>
      </c>
      <c r="B48" s="34">
        <f>'[2]2021  год_последний'!N50</f>
        <v>-2831.1</v>
      </c>
      <c r="C48" s="34">
        <f t="shared" si="2"/>
        <v>655</v>
      </c>
      <c r="D48" s="35">
        <f>'[2]2021  год_последний'!U50</f>
        <v>420</v>
      </c>
      <c r="E48" s="35">
        <f>'[2]2021  год_последний'!AD50</f>
        <v>235</v>
      </c>
      <c r="F48" s="33"/>
    </row>
    <row r="49" spans="1:6" ht="28">
      <c r="A49" s="11" t="s">
        <v>45</v>
      </c>
      <c r="B49" s="34">
        <f>'[2]2021  год_последний'!N51</f>
        <v>-2050.8000000000002</v>
      </c>
      <c r="C49" s="34">
        <f t="shared" si="2"/>
        <v>1394.8</v>
      </c>
      <c r="D49" s="35">
        <f>'[2]2021  год_последний'!U51</f>
        <v>1324</v>
      </c>
      <c r="E49" s="35">
        <f>'[2]2021  год_последний'!AD51</f>
        <v>70.8</v>
      </c>
      <c r="F49" s="33"/>
    </row>
    <row r="50" spans="1:6" ht="28">
      <c r="A50" s="11" t="s">
        <v>46</v>
      </c>
      <c r="B50" s="34">
        <f>'[2]2021  год_последний'!N52</f>
        <v>-955.3</v>
      </c>
      <c r="C50" s="34">
        <f t="shared" si="2"/>
        <v>1109</v>
      </c>
      <c r="D50" s="35">
        <f>'[2]2021  год_последний'!U52</f>
        <v>1109</v>
      </c>
      <c r="E50" s="35">
        <f>'[2]2021  год_последний'!AD52</f>
        <v>0</v>
      </c>
      <c r="F50" s="33"/>
    </row>
    <row r="51" spans="1:6" ht="28">
      <c r="A51" s="11" t="s">
        <v>47</v>
      </c>
      <c r="B51" s="34">
        <f>'[2]2021  год_последний'!N53</f>
        <v>-1526.9</v>
      </c>
      <c r="C51" s="34">
        <f t="shared" si="2"/>
        <v>148.80000000000001</v>
      </c>
      <c r="D51" s="35">
        <f>'[2]2021  год_последний'!U53</f>
        <v>0</v>
      </c>
      <c r="E51" s="35">
        <f>'[2]2021  год_последний'!AD53</f>
        <v>148.80000000000001</v>
      </c>
      <c r="F51" s="33"/>
    </row>
    <row r="52" spans="1:6" ht="28">
      <c r="A52" s="11" t="s">
        <v>48</v>
      </c>
      <c r="B52" s="34">
        <f>'[2]2021  год_последний'!N54</f>
        <v>-2942.4</v>
      </c>
      <c r="C52" s="34">
        <f t="shared" si="2"/>
        <v>1073.8</v>
      </c>
      <c r="D52" s="35">
        <f>'[2]2021  год_последний'!U54</f>
        <v>872</v>
      </c>
      <c r="E52" s="35">
        <f>'[2]2021  год_последний'!AD54</f>
        <v>201.8</v>
      </c>
      <c r="F52" s="33"/>
    </row>
    <row r="53" spans="1:6" ht="28">
      <c r="A53" s="12" t="s">
        <v>49</v>
      </c>
      <c r="B53" s="34">
        <f>'[2]2021  год_последний'!N55</f>
        <v>0</v>
      </c>
      <c r="C53" s="34">
        <f t="shared" si="2"/>
        <v>0</v>
      </c>
      <c r="D53" s="35">
        <f>'[2]2021  год_последний'!U55</f>
        <v>0</v>
      </c>
      <c r="E53" s="35">
        <f>'[2]2021  год_последний'!AD55</f>
        <v>0</v>
      </c>
      <c r="F53" s="33"/>
    </row>
    <row r="54" spans="1:6" ht="28">
      <c r="A54" s="11" t="s">
        <v>50</v>
      </c>
      <c r="B54" s="34">
        <f>'[2]2021  год_последний'!N56</f>
        <v>-3535.2</v>
      </c>
      <c r="C54" s="34">
        <f t="shared" si="2"/>
        <v>763.4</v>
      </c>
      <c r="D54" s="35">
        <f>'[2]2021  год_последний'!U56</f>
        <v>464</v>
      </c>
      <c r="E54" s="35">
        <f>'[2]2021  год_последний'!AD56</f>
        <v>299.39999999999998</v>
      </c>
      <c r="F54" s="33"/>
    </row>
    <row r="55" spans="1:6" ht="16.5">
      <c r="A55" s="11" t="s">
        <v>51</v>
      </c>
      <c r="B55" s="34">
        <f>'[2]2021  год_последний'!N57</f>
        <v>-3506.5</v>
      </c>
      <c r="C55" s="34">
        <f t="shared" si="2"/>
        <v>4529</v>
      </c>
      <c r="D55" s="35">
        <f>'[2]2021  год_последний'!U57</f>
        <v>4529</v>
      </c>
      <c r="E55" s="35">
        <f>'[2]2021  год_последний'!AD57</f>
        <v>0</v>
      </c>
      <c r="F55" s="33"/>
    </row>
    <row r="56" spans="1:6" ht="16.5">
      <c r="A56" s="10" t="s">
        <v>52</v>
      </c>
      <c r="B56" s="32">
        <f>SUM(B57:B73)</f>
        <v>-54129.200000000004</v>
      </c>
      <c r="C56" s="32">
        <f>SUM(C57:C73)</f>
        <v>37506.6</v>
      </c>
      <c r="D56" s="32">
        <f>SUM(D57:D73)</f>
        <v>35363</v>
      </c>
      <c r="E56" s="32">
        <f>SUM(E57:E73)</f>
        <v>2143.6</v>
      </c>
      <c r="F56" s="33"/>
    </row>
    <row r="57" spans="1:6" ht="28">
      <c r="A57" s="8" t="s">
        <v>53</v>
      </c>
      <c r="B57" s="34">
        <f>'[2]2021  год_последний'!N59</f>
        <v>-1392.7</v>
      </c>
      <c r="C57" s="34">
        <f t="shared" ref="C57:C73" si="3">SUM(D57:E57)</f>
        <v>439.9</v>
      </c>
      <c r="D57" s="35">
        <f>'[2]2021  год_последний'!U59</f>
        <v>337</v>
      </c>
      <c r="E57" s="35">
        <f>'[2]2021  год_последний'!AD59</f>
        <v>102.9</v>
      </c>
      <c r="F57" s="33"/>
    </row>
    <row r="58" spans="1:6" ht="28">
      <c r="A58" s="8" t="s">
        <v>54</v>
      </c>
      <c r="B58" s="34">
        <f>'[2]2021  год_последний'!N60</f>
        <v>-5822.4</v>
      </c>
      <c r="C58" s="34">
        <f t="shared" si="3"/>
        <v>1537.8</v>
      </c>
      <c r="D58" s="35">
        <f>'[2]2021  год_последний'!U60</f>
        <v>1075</v>
      </c>
      <c r="E58" s="35">
        <f>'[2]2021  год_последний'!AD60</f>
        <v>462.8</v>
      </c>
      <c r="F58" s="33"/>
    </row>
    <row r="59" spans="1:6" ht="28">
      <c r="A59" s="8" t="s">
        <v>55</v>
      </c>
      <c r="B59" s="34">
        <f>'[2]2021  год_последний'!N61</f>
        <v>-2788.1</v>
      </c>
      <c r="C59" s="34">
        <f t="shared" si="3"/>
        <v>2026.3</v>
      </c>
      <c r="D59" s="35">
        <f>'[2]2021  год_последний'!U61</f>
        <v>1944</v>
      </c>
      <c r="E59" s="35">
        <f>'[2]2021  год_последний'!AD61</f>
        <v>82.3</v>
      </c>
      <c r="F59" s="33"/>
    </row>
    <row r="60" spans="1:6" ht="28">
      <c r="A60" s="8" t="s">
        <v>56</v>
      </c>
      <c r="B60" s="34">
        <f>'[2]2021  год_последний'!N62</f>
        <v>-4759.8</v>
      </c>
      <c r="C60" s="34">
        <f t="shared" si="3"/>
        <v>1726.6</v>
      </c>
      <c r="D60" s="35">
        <f>'[2]2021  год_последний'!U62</f>
        <v>1399</v>
      </c>
      <c r="E60" s="35">
        <f>'[2]2021  год_последний'!AD62</f>
        <v>327.60000000000002</v>
      </c>
      <c r="F60" s="33"/>
    </row>
    <row r="61" spans="1:6" ht="28">
      <c r="A61" s="8" t="s">
        <v>57</v>
      </c>
      <c r="B61" s="34">
        <f>'[2]2021  год_последний'!N63</f>
        <v>0</v>
      </c>
      <c r="C61" s="34">
        <f t="shared" si="3"/>
        <v>1969</v>
      </c>
      <c r="D61" s="35">
        <f>'[2]2021  год_последний'!U63</f>
        <v>1969</v>
      </c>
      <c r="E61" s="35">
        <f>'[2]2021  год_последний'!AD63</f>
        <v>0</v>
      </c>
      <c r="F61" s="33"/>
    </row>
    <row r="62" spans="1:6" ht="28">
      <c r="A62" s="8" t="s">
        <v>58</v>
      </c>
      <c r="B62" s="34">
        <f>'[2]2021  год_последний'!N64</f>
        <v>-3539.7</v>
      </c>
      <c r="C62" s="34">
        <f t="shared" si="3"/>
        <v>3632</v>
      </c>
      <c r="D62" s="35">
        <f>'[2]2021  год_последний'!U64</f>
        <v>3632</v>
      </c>
      <c r="E62" s="35">
        <f>'[2]2021  год_последний'!AD64</f>
        <v>0</v>
      </c>
      <c r="F62" s="33"/>
    </row>
    <row r="63" spans="1:6" ht="28">
      <c r="A63" s="8" t="s">
        <v>59</v>
      </c>
      <c r="B63" s="34">
        <f>'[2]2021  год_последний'!N65</f>
        <v>-2604.9</v>
      </c>
      <c r="C63" s="34">
        <f t="shared" si="3"/>
        <v>1859.5</v>
      </c>
      <c r="D63" s="35">
        <f>'[2]2021  год_последний'!U65</f>
        <v>1779</v>
      </c>
      <c r="E63" s="35">
        <f>'[2]2021  год_последний'!AD65</f>
        <v>80.5</v>
      </c>
      <c r="F63" s="33"/>
    </row>
    <row r="64" spans="1:6" s="7" customFormat="1" ht="28">
      <c r="A64" s="8" t="s">
        <v>60</v>
      </c>
      <c r="B64" s="34">
        <f>'[2]2021  год_последний'!N66</f>
        <v>-3044.4</v>
      </c>
      <c r="C64" s="34">
        <f t="shared" si="3"/>
        <v>1882.5</v>
      </c>
      <c r="D64" s="35">
        <f>'[2]2021  год_последний'!U66</f>
        <v>1757</v>
      </c>
      <c r="E64" s="35">
        <f>'[2]2021  год_последний'!AD66</f>
        <v>125.5</v>
      </c>
      <c r="F64" s="33"/>
    </row>
    <row r="65" spans="1:6" ht="28">
      <c r="A65" s="8" t="s">
        <v>61</v>
      </c>
      <c r="B65" s="34">
        <f>'[2]2021  год_последний'!N67</f>
        <v>-3422.4</v>
      </c>
      <c r="C65" s="34">
        <f t="shared" si="3"/>
        <v>2464.5</v>
      </c>
      <c r="D65" s="35">
        <f>'[2]2021  год_последний'!U67</f>
        <v>2361</v>
      </c>
      <c r="E65" s="35">
        <f>'[2]2021  год_последний'!AD67</f>
        <v>103.5</v>
      </c>
      <c r="F65" s="33"/>
    </row>
    <row r="66" spans="1:6" ht="28">
      <c r="A66" s="8" t="s">
        <v>62</v>
      </c>
      <c r="B66" s="34">
        <f>'[2]2021  год_последний'!N68</f>
        <v>-2126.6</v>
      </c>
      <c r="C66" s="34">
        <f t="shared" si="3"/>
        <v>793.9</v>
      </c>
      <c r="D66" s="35">
        <f>'[2]2021  год_последний'!U68</f>
        <v>650</v>
      </c>
      <c r="E66" s="35">
        <f>'[2]2021  год_последний'!AD68</f>
        <v>143.9</v>
      </c>
      <c r="F66" s="33"/>
    </row>
    <row r="67" spans="1:6" ht="28">
      <c r="A67" s="8" t="s">
        <v>63</v>
      </c>
      <c r="B67" s="34">
        <f>'[2]2021  год_последний'!N69</f>
        <v>-3840</v>
      </c>
      <c r="C67" s="34">
        <f t="shared" si="3"/>
        <v>1790.4</v>
      </c>
      <c r="D67" s="35">
        <f>'[2]2021  год_последний'!U69</f>
        <v>1569</v>
      </c>
      <c r="E67" s="35">
        <f>'[2]2021  год_последний'!AD69</f>
        <v>221.4</v>
      </c>
      <c r="F67" s="33"/>
    </row>
    <row r="68" spans="1:6" ht="28">
      <c r="A68" s="8" t="s">
        <v>29</v>
      </c>
      <c r="B68" s="34">
        <f>'[2]2021  год_последний'!N70</f>
        <v>-6120.5</v>
      </c>
      <c r="C68" s="34">
        <f t="shared" si="3"/>
        <v>5510.8</v>
      </c>
      <c r="D68" s="35">
        <f>'[2]2021  год_последний'!U70</f>
        <v>5445</v>
      </c>
      <c r="E68" s="35">
        <f>'[2]2021  год_последний'!AD70</f>
        <v>65.8</v>
      </c>
      <c r="F68" s="33"/>
    </row>
    <row r="69" spans="1:6" ht="28">
      <c r="A69" s="8" t="s">
        <v>64</v>
      </c>
      <c r="B69" s="34">
        <f>'[2]2021  год_последний'!N71</f>
        <v>-1594</v>
      </c>
      <c r="C69" s="34">
        <f t="shared" si="3"/>
        <v>723.1</v>
      </c>
      <c r="D69" s="35">
        <f>'[2]2021  год_последний'!U71</f>
        <v>629</v>
      </c>
      <c r="E69" s="35">
        <f>'[2]2021  год_последний'!AD71</f>
        <v>94.1</v>
      </c>
      <c r="F69" s="33"/>
    </row>
    <row r="70" spans="1:6" ht="28">
      <c r="A70" s="8" t="s">
        <v>65</v>
      </c>
      <c r="B70" s="34">
        <f>'[2]2021  год_последний'!N72</f>
        <v>-2400.8000000000002</v>
      </c>
      <c r="C70" s="34">
        <f t="shared" si="3"/>
        <v>2057.1</v>
      </c>
      <c r="D70" s="35">
        <f>'[2]2021  год_последний'!U72</f>
        <v>2020</v>
      </c>
      <c r="E70" s="35">
        <f>'[2]2021  год_последний'!AD72</f>
        <v>37.1</v>
      </c>
      <c r="F70" s="33"/>
    </row>
    <row r="71" spans="1:6" ht="28">
      <c r="A71" s="8" t="s">
        <v>66</v>
      </c>
      <c r="B71" s="34">
        <f>'[2]2021  год_последний'!N73</f>
        <v>-2460.9</v>
      </c>
      <c r="C71" s="34">
        <f t="shared" si="3"/>
        <v>3624</v>
      </c>
      <c r="D71" s="35">
        <f>'[2]2021  год_последний'!U73</f>
        <v>3624</v>
      </c>
      <c r="E71" s="35">
        <f>'[2]2021  год_последний'!AD73</f>
        <v>0</v>
      </c>
      <c r="F71" s="33"/>
    </row>
    <row r="72" spans="1:6" ht="28">
      <c r="A72" s="8" t="s">
        <v>67</v>
      </c>
      <c r="B72" s="34">
        <f>'[2]2021  год_последний'!N74</f>
        <v>-2473.9</v>
      </c>
      <c r="C72" s="34">
        <f t="shared" si="3"/>
        <v>2132.8000000000002</v>
      </c>
      <c r="D72" s="35">
        <f>'[2]2021  год_последний'!U74</f>
        <v>2096</v>
      </c>
      <c r="E72" s="35">
        <f>'[2]2021  год_последний'!AD74</f>
        <v>36.799999999999997</v>
      </c>
      <c r="F72" s="33"/>
    </row>
    <row r="73" spans="1:6" ht="28">
      <c r="A73" s="8" t="s">
        <v>68</v>
      </c>
      <c r="B73" s="34">
        <f>'[2]2021  год_последний'!N75</f>
        <v>-5738.1</v>
      </c>
      <c r="C73" s="34">
        <f t="shared" si="3"/>
        <v>3336.4</v>
      </c>
      <c r="D73" s="35">
        <f>'[2]2021  год_последний'!U75</f>
        <v>3077</v>
      </c>
      <c r="E73" s="35">
        <f>'[2]2021  год_последний'!AD75</f>
        <v>259.39999999999998</v>
      </c>
      <c r="F73" s="33"/>
    </row>
    <row r="74" spans="1:6" ht="16.5">
      <c r="A74" s="10" t="s">
        <v>69</v>
      </c>
      <c r="B74" s="32">
        <f>SUM(B75:B91)</f>
        <v>-58541.5</v>
      </c>
      <c r="C74" s="32">
        <f>SUM(C75:C91)</f>
        <v>26425.4</v>
      </c>
      <c r="D74" s="32">
        <f>SUM(D75:D91)</f>
        <v>22675</v>
      </c>
      <c r="E74" s="32">
        <f>SUM(E75:E91)</f>
        <v>3750.4</v>
      </c>
      <c r="F74" s="33"/>
    </row>
    <row r="75" spans="1:6" ht="28">
      <c r="A75" s="8" t="s">
        <v>70</v>
      </c>
      <c r="B75" s="34">
        <f>'[2]2021  год_последний'!N77</f>
        <v>-3441.6</v>
      </c>
      <c r="C75" s="34">
        <f t="shared" ref="C75:C91" si="4">SUM(D75:E75)</f>
        <v>984.4</v>
      </c>
      <c r="D75" s="35">
        <f>'[2]2021  год_последний'!U77</f>
        <v>719</v>
      </c>
      <c r="E75" s="35">
        <f>'[2]2021  год_последний'!AD77</f>
        <v>265.39999999999998</v>
      </c>
      <c r="F75" s="33"/>
    </row>
    <row r="76" spans="1:6" ht="28">
      <c r="A76" s="8" t="s">
        <v>71</v>
      </c>
      <c r="B76" s="34">
        <f>'[2]2021  год_последний'!N78</f>
        <v>-3907.8</v>
      </c>
      <c r="C76" s="34">
        <f t="shared" si="4"/>
        <v>1210.4000000000001</v>
      </c>
      <c r="D76" s="35">
        <f>'[2]2021  год_последний'!U78</f>
        <v>919</v>
      </c>
      <c r="E76" s="35">
        <f>'[2]2021  год_последний'!AD78</f>
        <v>291.39999999999998</v>
      </c>
      <c r="F76" s="33"/>
    </row>
    <row r="77" spans="1:6" ht="28">
      <c r="A77" s="8" t="s">
        <v>72</v>
      </c>
      <c r="B77" s="34">
        <f>'[2]2021  год_последний'!N79</f>
        <v>-1608.3</v>
      </c>
      <c r="C77" s="34">
        <f t="shared" si="4"/>
        <v>1182.9000000000001</v>
      </c>
      <c r="D77" s="35">
        <f>'[2]2021  год_последний'!U79</f>
        <v>1137</v>
      </c>
      <c r="E77" s="35">
        <f>'[2]2021  год_последний'!AD79</f>
        <v>45.9</v>
      </c>
      <c r="F77" s="33"/>
    </row>
    <row r="78" spans="1:6" ht="28">
      <c r="A78" s="8" t="s">
        <v>73</v>
      </c>
      <c r="B78" s="34">
        <f>'[2]2021  год_последний'!N80</f>
        <v>0</v>
      </c>
      <c r="C78" s="34">
        <f t="shared" si="4"/>
        <v>0</v>
      </c>
      <c r="D78" s="35">
        <f>'[2]2021  год_последний'!U80</f>
        <v>0</v>
      </c>
      <c r="E78" s="35">
        <f>'[2]2021  год_последний'!AD80</f>
        <v>0</v>
      </c>
      <c r="F78" s="33"/>
    </row>
    <row r="79" spans="1:6" ht="28">
      <c r="A79" s="8" t="s">
        <v>74</v>
      </c>
      <c r="B79" s="34">
        <f>'[2]2021  год_последний'!N81</f>
        <v>-2218.8000000000002</v>
      </c>
      <c r="C79" s="34">
        <f t="shared" si="4"/>
        <v>1569.2</v>
      </c>
      <c r="D79" s="35">
        <f>'[2]2021  год_последний'!U81</f>
        <v>1499</v>
      </c>
      <c r="E79" s="35">
        <f>'[2]2021  год_последний'!AD81</f>
        <v>70.2</v>
      </c>
      <c r="F79" s="33"/>
    </row>
    <row r="80" spans="1:6" ht="28">
      <c r="A80" s="8" t="s">
        <v>75</v>
      </c>
      <c r="B80" s="34">
        <f>'[2]2021  год_последний'!N82</f>
        <v>-1287.7</v>
      </c>
      <c r="C80" s="34">
        <f t="shared" si="4"/>
        <v>1092.0999999999999</v>
      </c>
      <c r="D80" s="35">
        <f>'[2]2021  год_последний'!U82</f>
        <v>1071</v>
      </c>
      <c r="E80" s="35">
        <f>'[2]2021  год_последний'!AD82</f>
        <v>21.1</v>
      </c>
      <c r="F80" s="33"/>
    </row>
    <row r="81" spans="1:6" ht="28">
      <c r="A81" s="8" t="s">
        <v>76</v>
      </c>
      <c r="B81" s="34">
        <f>'[2]2021  год_последний'!N83</f>
        <v>-2527.8000000000002</v>
      </c>
      <c r="C81" s="34">
        <f t="shared" si="4"/>
        <v>1731.1</v>
      </c>
      <c r="D81" s="35">
        <f>'[2]2021  год_последний'!U83</f>
        <v>1645</v>
      </c>
      <c r="E81" s="35">
        <f>'[2]2021  год_последний'!AD83</f>
        <v>86.1</v>
      </c>
      <c r="F81" s="33"/>
    </row>
    <row r="82" spans="1:6" ht="28">
      <c r="A82" s="8" t="s">
        <v>77</v>
      </c>
      <c r="B82" s="34">
        <f>'[2]2021  год_последний'!N84</f>
        <v>-3710.9</v>
      </c>
      <c r="C82" s="34">
        <f t="shared" si="4"/>
        <v>361.7</v>
      </c>
      <c r="D82" s="35">
        <f>'[2]2021  год_последний'!U84</f>
        <v>0</v>
      </c>
      <c r="E82" s="35">
        <f>'[2]2021  год_последний'!AD84</f>
        <v>361.7</v>
      </c>
      <c r="F82" s="33"/>
    </row>
    <row r="83" spans="1:6" ht="28">
      <c r="A83" s="8" t="s">
        <v>78</v>
      </c>
      <c r="B83" s="34">
        <f>'[2]2021  год_последний'!N85</f>
        <v>-2728.2</v>
      </c>
      <c r="C83" s="34">
        <f t="shared" si="4"/>
        <v>1621.5</v>
      </c>
      <c r="D83" s="35">
        <f>'[2]2021  год_последний'!U85</f>
        <v>1502</v>
      </c>
      <c r="E83" s="35">
        <f>'[2]2021  год_последний'!AD85</f>
        <v>119.5</v>
      </c>
      <c r="F83" s="33"/>
    </row>
    <row r="84" spans="1:6" s="7" customFormat="1" ht="28">
      <c r="A84" s="8" t="s">
        <v>79</v>
      </c>
      <c r="B84" s="34">
        <f>'[2]2021  год_последний'!N86</f>
        <v>-638</v>
      </c>
      <c r="C84" s="34">
        <f t="shared" si="4"/>
        <v>1712</v>
      </c>
      <c r="D84" s="35">
        <f>'[2]2021  год_последний'!U86</f>
        <v>1712</v>
      </c>
      <c r="E84" s="35">
        <f>'[2]2021  год_последний'!AD86</f>
        <v>0</v>
      </c>
      <c r="F84" s="33"/>
    </row>
    <row r="85" spans="1:6" ht="28">
      <c r="A85" s="8" t="s">
        <v>80</v>
      </c>
      <c r="B85" s="34">
        <f>'[2]2021  год_последний'!N87</f>
        <v>-1698.5</v>
      </c>
      <c r="C85" s="34">
        <f t="shared" si="4"/>
        <v>1604.2</v>
      </c>
      <c r="D85" s="35">
        <f>'[2]2021  год_последний'!U87</f>
        <v>1594</v>
      </c>
      <c r="E85" s="35">
        <f>'[2]2021  год_последний'!AD87</f>
        <v>10.199999999999999</v>
      </c>
      <c r="F85" s="33"/>
    </row>
    <row r="86" spans="1:6" ht="28">
      <c r="A86" s="8" t="s">
        <v>81</v>
      </c>
      <c r="B86" s="34">
        <f>'[2]2021  год_последний'!N88</f>
        <v>-1072.7</v>
      </c>
      <c r="C86" s="34">
        <f t="shared" si="4"/>
        <v>104.6</v>
      </c>
      <c r="D86" s="35">
        <f>'[2]2021  год_последний'!U88</f>
        <v>0</v>
      </c>
      <c r="E86" s="35">
        <f>'[2]2021  год_последний'!AD88</f>
        <v>104.6</v>
      </c>
      <c r="F86" s="33"/>
    </row>
    <row r="87" spans="1:6" ht="28">
      <c r="A87" s="8" t="s">
        <v>82</v>
      </c>
      <c r="B87" s="34">
        <f>'[2]2021  год_последний'!N89</f>
        <v>-3313.4</v>
      </c>
      <c r="C87" s="34">
        <f t="shared" si="4"/>
        <v>1702.9</v>
      </c>
      <c r="D87" s="35">
        <f>'[2]2021  год_последний'!U89</f>
        <v>1529</v>
      </c>
      <c r="E87" s="35">
        <f>'[2]2021  год_последний'!AD89</f>
        <v>173.9</v>
      </c>
      <c r="F87" s="33"/>
    </row>
    <row r="88" spans="1:6" ht="28">
      <c r="A88" s="8" t="s">
        <v>83</v>
      </c>
      <c r="B88" s="34">
        <f>'[2]2021  год_последний'!N90</f>
        <v>-23164.1</v>
      </c>
      <c r="C88" s="34">
        <f t="shared" si="4"/>
        <v>3518.9</v>
      </c>
      <c r="D88" s="35">
        <f>'[2]2021  год_последний'!U90</f>
        <v>1397</v>
      </c>
      <c r="E88" s="35">
        <f>'[2]2021  год_последний'!AD90</f>
        <v>2121.9</v>
      </c>
      <c r="F88" s="33"/>
    </row>
    <row r="89" spans="1:6" ht="28">
      <c r="A89" s="8" t="s">
        <v>84</v>
      </c>
      <c r="B89" s="34">
        <f>'[2]2021  год_последний'!N91</f>
        <v>-2246</v>
      </c>
      <c r="C89" s="34">
        <f t="shared" si="4"/>
        <v>1816.4</v>
      </c>
      <c r="D89" s="35">
        <f>'[2]2021  год_последний'!U91</f>
        <v>1770</v>
      </c>
      <c r="E89" s="35">
        <f>'[2]2021  год_последний'!AD91</f>
        <v>46.4</v>
      </c>
      <c r="F89" s="33"/>
    </row>
    <row r="90" spans="1:6" ht="28">
      <c r="A90" s="8" t="s">
        <v>85</v>
      </c>
      <c r="B90" s="34">
        <f>'[2]2021  год_последний'!N92</f>
        <v>-1138.0999999999999</v>
      </c>
      <c r="C90" s="34">
        <f t="shared" si="4"/>
        <v>2671</v>
      </c>
      <c r="D90" s="35">
        <f>'[2]2021  год_последний'!U92</f>
        <v>2671</v>
      </c>
      <c r="E90" s="35">
        <f>'[2]2021  год_последний'!AD92</f>
        <v>0</v>
      </c>
      <c r="F90" s="33"/>
    </row>
    <row r="91" spans="1:6" ht="28">
      <c r="A91" s="8" t="s">
        <v>86</v>
      </c>
      <c r="B91" s="34">
        <f>'[2]2021  год_последний'!N93</f>
        <v>-3839.6</v>
      </c>
      <c r="C91" s="34">
        <f t="shared" si="4"/>
        <v>3542.1</v>
      </c>
      <c r="D91" s="35">
        <f>'[2]2021  год_последний'!U93</f>
        <v>3510</v>
      </c>
      <c r="E91" s="35">
        <f>'[2]2021  год_последний'!AD93</f>
        <v>32.1</v>
      </c>
      <c r="F91" s="33"/>
    </row>
    <row r="92" spans="1:6" ht="16.5">
      <c r="A92" s="10" t="s">
        <v>87</v>
      </c>
      <c r="B92" s="32">
        <f>SUM(B93:B106)</f>
        <v>-39098.699999999997</v>
      </c>
      <c r="C92" s="32">
        <f>SUM(C93:C106)</f>
        <v>24918.899999999994</v>
      </c>
      <c r="D92" s="32">
        <f>SUM(D93:D106)</f>
        <v>23269</v>
      </c>
      <c r="E92" s="32">
        <f>SUM(E93:E106)</f>
        <v>1649.8999999999999</v>
      </c>
      <c r="F92" s="33"/>
    </row>
    <row r="93" spans="1:6" ht="28">
      <c r="A93" s="13" t="s">
        <v>88</v>
      </c>
      <c r="B93" s="34">
        <f>'[2]2021  год_последний'!N95</f>
        <v>-2559.6999999999998</v>
      </c>
      <c r="C93" s="34">
        <f t="shared" ref="C93:C106" si="5">SUM(D93:E93)</f>
        <v>2104.1999999999998</v>
      </c>
      <c r="D93" s="35">
        <f>'[2]2021  год_последний'!U95</f>
        <v>2055</v>
      </c>
      <c r="E93" s="35">
        <f>'[2]2021  год_последний'!AD95</f>
        <v>49.2</v>
      </c>
      <c r="F93" s="33"/>
    </row>
    <row r="94" spans="1:6" ht="28">
      <c r="A94" s="13" t="s">
        <v>89</v>
      </c>
      <c r="B94" s="34">
        <f>'[2]2021  год_последний'!N96</f>
        <v>-3424.7</v>
      </c>
      <c r="C94" s="34">
        <f t="shared" si="5"/>
        <v>1916.9</v>
      </c>
      <c r="D94" s="35">
        <f>'[2]2021  год_последний'!U96</f>
        <v>1754</v>
      </c>
      <c r="E94" s="35">
        <f>'[2]2021  год_последний'!AD96</f>
        <v>162.9</v>
      </c>
      <c r="F94" s="33"/>
    </row>
    <row r="95" spans="1:6" ht="28">
      <c r="A95" s="13" t="s">
        <v>90</v>
      </c>
      <c r="B95" s="34">
        <f>'[2]2021  год_последний'!N97</f>
        <v>-2512.5</v>
      </c>
      <c r="C95" s="34">
        <f t="shared" si="5"/>
        <v>1763.9</v>
      </c>
      <c r="D95" s="35">
        <f>'[2]2021  год_последний'!U97</f>
        <v>1683</v>
      </c>
      <c r="E95" s="35">
        <f>'[2]2021  год_последний'!AD97</f>
        <v>80.900000000000006</v>
      </c>
      <c r="F95" s="33"/>
    </row>
    <row r="96" spans="1:6" ht="28">
      <c r="A96" s="13" t="s">
        <v>91</v>
      </c>
      <c r="B96" s="34">
        <f>'[2]2021  год_последний'!N98</f>
        <v>-3095.5</v>
      </c>
      <c r="C96" s="34">
        <f t="shared" si="5"/>
        <v>2327.9</v>
      </c>
      <c r="D96" s="35">
        <f>'[2]2021  год_последний'!U98</f>
        <v>2245</v>
      </c>
      <c r="E96" s="35">
        <f>'[2]2021  год_последний'!AD98</f>
        <v>82.9</v>
      </c>
      <c r="F96" s="33"/>
    </row>
    <row r="97" spans="1:6" ht="28">
      <c r="A97" s="13" t="s">
        <v>92</v>
      </c>
      <c r="B97" s="34">
        <f>'[2]2021  год_последний'!N99</f>
        <v>-2616.1999999999998</v>
      </c>
      <c r="C97" s="34">
        <f t="shared" si="5"/>
        <v>2120.5</v>
      </c>
      <c r="D97" s="35">
        <f>'[2]2021  год_последний'!U99</f>
        <v>2067</v>
      </c>
      <c r="E97" s="35">
        <f>'[2]2021  год_последний'!AD99</f>
        <v>53.5</v>
      </c>
      <c r="F97" s="33"/>
    </row>
    <row r="98" spans="1:6" ht="28">
      <c r="A98" s="13" t="s">
        <v>93</v>
      </c>
      <c r="B98" s="34">
        <f>'[2]2021  год_последний'!N100</f>
        <v>-3619.1</v>
      </c>
      <c r="C98" s="34">
        <f t="shared" si="5"/>
        <v>352.8</v>
      </c>
      <c r="D98" s="35">
        <f>'[2]2021  год_последний'!U100</f>
        <v>0</v>
      </c>
      <c r="E98" s="35">
        <f>'[2]2021  год_последний'!AD100</f>
        <v>352.8</v>
      </c>
      <c r="F98" s="33"/>
    </row>
    <row r="99" spans="1:6" ht="28">
      <c r="A99" s="13" t="s">
        <v>94</v>
      </c>
      <c r="B99" s="34">
        <f>'[2]2021  год_последний'!N101</f>
        <v>-3434.8</v>
      </c>
      <c r="C99" s="34">
        <f t="shared" si="5"/>
        <v>4530</v>
      </c>
      <c r="D99" s="35">
        <f>'[2]2021  год_последний'!U101</f>
        <v>4530</v>
      </c>
      <c r="E99" s="35">
        <f>'[2]2021  год_последний'!AD101</f>
        <v>0</v>
      </c>
      <c r="F99" s="33"/>
    </row>
    <row r="100" spans="1:6" ht="28">
      <c r="A100" s="13" t="s">
        <v>95</v>
      </c>
      <c r="B100" s="34">
        <f>'[2]2021  год_последний'!N102</f>
        <v>-3173</v>
      </c>
      <c r="C100" s="34">
        <f t="shared" si="5"/>
        <v>2005.1</v>
      </c>
      <c r="D100" s="35">
        <f>'[2]2021  год_последний'!U102</f>
        <v>1879</v>
      </c>
      <c r="E100" s="35">
        <f>'[2]2021  год_последний'!AD102</f>
        <v>126.1</v>
      </c>
      <c r="F100" s="33"/>
    </row>
    <row r="101" spans="1:6" ht="28">
      <c r="A101" s="13" t="s">
        <v>96</v>
      </c>
      <c r="B101" s="34">
        <f>'[2]2021  год_последний'!N103</f>
        <v>-3952.2</v>
      </c>
      <c r="C101" s="34">
        <f t="shared" si="5"/>
        <v>385.3</v>
      </c>
      <c r="D101" s="35">
        <f>'[2]2021  год_последний'!U103</f>
        <v>0</v>
      </c>
      <c r="E101" s="35">
        <f>'[2]2021  год_последний'!AD103</f>
        <v>385.3</v>
      </c>
      <c r="F101" s="33"/>
    </row>
    <row r="102" spans="1:6" s="7" customFormat="1" ht="28">
      <c r="A102" s="13" t="s">
        <v>97</v>
      </c>
      <c r="B102" s="34">
        <f>'[2]2021  год_последний'!N104</f>
        <v>-2083.4</v>
      </c>
      <c r="C102" s="34">
        <f t="shared" si="5"/>
        <v>1499.1</v>
      </c>
      <c r="D102" s="35">
        <f>'[2]2021  год_последний'!U104</f>
        <v>1436</v>
      </c>
      <c r="E102" s="35">
        <f>'[2]2021  год_последний'!AD104</f>
        <v>63.1</v>
      </c>
      <c r="F102" s="33"/>
    </row>
    <row r="103" spans="1:6" ht="28">
      <c r="A103" s="13" t="s">
        <v>98</v>
      </c>
      <c r="B103" s="34">
        <f>'[2]2021  год_последний'!N105</f>
        <v>-1726.7</v>
      </c>
      <c r="C103" s="34">
        <f t="shared" si="5"/>
        <v>1221.5999999999999</v>
      </c>
      <c r="D103" s="35">
        <f>'[2]2021  год_последний'!U105</f>
        <v>1167</v>
      </c>
      <c r="E103" s="35">
        <f>'[2]2021  год_последний'!AD105</f>
        <v>54.6</v>
      </c>
      <c r="F103" s="33"/>
    </row>
    <row r="104" spans="1:6" ht="28">
      <c r="A104" s="13" t="s">
        <v>99</v>
      </c>
      <c r="B104" s="34">
        <f>'[2]2021  год_последний'!N106</f>
        <v>-2738.8</v>
      </c>
      <c r="C104" s="34">
        <f t="shared" si="5"/>
        <v>1468.2</v>
      </c>
      <c r="D104" s="35">
        <f>'[2]2021  год_последний'!U106</f>
        <v>1331</v>
      </c>
      <c r="E104" s="35">
        <f>'[2]2021  год_последний'!AD106</f>
        <v>137.19999999999999</v>
      </c>
      <c r="F104" s="33"/>
    </row>
    <row r="105" spans="1:6" ht="28">
      <c r="A105" s="13" t="s">
        <v>100</v>
      </c>
      <c r="B105" s="34">
        <f>'[2]2021  год_последний'!N107</f>
        <v>-2576.6</v>
      </c>
      <c r="C105" s="34">
        <f t="shared" si="5"/>
        <v>2448.8000000000002</v>
      </c>
      <c r="D105" s="35">
        <f>'[2]2021  год_последний'!U107</f>
        <v>2435</v>
      </c>
      <c r="E105" s="35">
        <f>'[2]2021  год_последний'!AD107</f>
        <v>13.8</v>
      </c>
      <c r="F105" s="33"/>
    </row>
    <row r="106" spans="1:6" ht="28">
      <c r="A106" s="13" t="s">
        <v>101</v>
      </c>
      <c r="B106" s="34">
        <f>'[2]2021  год_последний'!N108</f>
        <v>-1585.5</v>
      </c>
      <c r="C106" s="34">
        <f t="shared" si="5"/>
        <v>774.6</v>
      </c>
      <c r="D106" s="35">
        <f>'[2]2021  год_последний'!U108</f>
        <v>687</v>
      </c>
      <c r="E106" s="35">
        <f>'[2]2021  год_последний'!AD108</f>
        <v>87.6</v>
      </c>
      <c r="F106" s="33"/>
    </row>
    <row r="107" spans="1:6" ht="16.5">
      <c r="A107" s="10" t="s">
        <v>102</v>
      </c>
      <c r="B107" s="32">
        <f>SUM(B108:B122)</f>
        <v>-30683.799999999996</v>
      </c>
      <c r="C107" s="32">
        <f>SUM(C108:C122)</f>
        <v>30873.800000000003</v>
      </c>
      <c r="D107" s="32">
        <f>SUM(D108:D122)</f>
        <v>30199</v>
      </c>
      <c r="E107" s="32">
        <f>SUM(E108:E122)</f>
        <v>674.80000000000007</v>
      </c>
      <c r="F107" s="33"/>
    </row>
    <row r="108" spans="1:6" ht="28">
      <c r="A108" s="8" t="s">
        <v>103</v>
      </c>
      <c r="B108" s="34">
        <f>'[2]2021  год_последний'!N110</f>
        <v>-1286.0999999999999</v>
      </c>
      <c r="C108" s="34">
        <f t="shared" ref="C108:C122" si="6">SUM(D108:E108)</f>
        <v>912.4</v>
      </c>
      <c r="D108" s="35">
        <f>'[2]2021  год_последний'!U110</f>
        <v>872</v>
      </c>
      <c r="E108" s="35">
        <f>'[2]2021  год_последний'!AD110</f>
        <v>40.4</v>
      </c>
      <c r="F108" s="33"/>
    </row>
    <row r="109" spans="1:6" ht="28">
      <c r="A109" s="8" t="s">
        <v>104</v>
      </c>
      <c r="B109" s="34">
        <f>'[2]2021  год_последний'!N111</f>
        <v>-4339.2</v>
      </c>
      <c r="C109" s="34">
        <f t="shared" si="6"/>
        <v>2821.9</v>
      </c>
      <c r="D109" s="35">
        <f>'[2]2021  год_последний'!U111</f>
        <v>2658</v>
      </c>
      <c r="E109" s="35">
        <f>'[2]2021  год_последний'!AD111</f>
        <v>163.9</v>
      </c>
      <c r="F109" s="33"/>
    </row>
    <row r="110" spans="1:6" ht="28">
      <c r="A110" s="8" t="s">
        <v>105</v>
      </c>
      <c r="B110" s="34">
        <f>'[2]2021  год_последний'!N112</f>
        <v>0</v>
      </c>
      <c r="C110" s="34">
        <f t="shared" si="6"/>
        <v>0</v>
      </c>
      <c r="D110" s="35">
        <f>'[2]2021  год_последний'!U112</f>
        <v>0</v>
      </c>
      <c r="E110" s="35">
        <f>'[2]2021  год_последний'!AD112</f>
        <v>0</v>
      </c>
      <c r="F110" s="33"/>
    </row>
    <row r="111" spans="1:6" ht="28">
      <c r="A111" s="8" t="s">
        <v>106</v>
      </c>
      <c r="B111" s="34">
        <f>'[2]2021  год_последний'!N113</f>
        <v>-1567.1</v>
      </c>
      <c r="C111" s="34">
        <f t="shared" si="6"/>
        <v>1532.7</v>
      </c>
      <c r="D111" s="35">
        <f>'[2]2021  год_последний'!U113</f>
        <v>1529</v>
      </c>
      <c r="E111" s="35">
        <f>'[2]2021  год_последний'!AD113</f>
        <v>3.7</v>
      </c>
      <c r="F111" s="33"/>
    </row>
    <row r="112" spans="1:6" ht="28">
      <c r="A112" s="8" t="s">
        <v>107</v>
      </c>
      <c r="B112" s="34">
        <f>'[2]2021  год_последний'!N114</f>
        <v>-2932.6</v>
      </c>
      <c r="C112" s="34">
        <f t="shared" si="6"/>
        <v>2120.6999999999998</v>
      </c>
      <c r="D112" s="35">
        <f>'[2]2021  год_последний'!U114</f>
        <v>2033</v>
      </c>
      <c r="E112" s="35">
        <f>'[2]2021  год_последний'!AD114</f>
        <v>87.7</v>
      </c>
      <c r="F112" s="33"/>
    </row>
    <row r="113" spans="1:6" ht="28">
      <c r="A113" s="8" t="s">
        <v>108</v>
      </c>
      <c r="B113" s="34">
        <f>'[2]2021  год_последний'!N115</f>
        <v>0</v>
      </c>
      <c r="C113" s="34">
        <f t="shared" si="6"/>
        <v>5</v>
      </c>
      <c r="D113" s="35">
        <f>'[2]2021  год_последний'!U115</f>
        <v>5</v>
      </c>
      <c r="E113" s="35">
        <f>'[2]2021  год_последний'!AD115</f>
        <v>0</v>
      </c>
      <c r="F113" s="33"/>
    </row>
    <row r="114" spans="1:6" ht="28">
      <c r="A114" s="8" t="s">
        <v>109</v>
      </c>
      <c r="B114" s="34">
        <f>'[2]2021  год_последний'!N116</f>
        <v>-3153.3</v>
      </c>
      <c r="C114" s="34">
        <f t="shared" si="6"/>
        <v>4107</v>
      </c>
      <c r="D114" s="35">
        <f>'[2]2021  год_последний'!U116</f>
        <v>4107</v>
      </c>
      <c r="E114" s="35">
        <f>'[2]2021  год_последний'!AD116</f>
        <v>0</v>
      </c>
      <c r="F114" s="33"/>
    </row>
    <row r="115" spans="1:6" ht="28">
      <c r="A115" s="8" t="s">
        <v>110</v>
      </c>
      <c r="B115" s="34">
        <f>'[2]2021  год_последний'!N117</f>
        <v>-2853.2</v>
      </c>
      <c r="C115" s="34">
        <f t="shared" si="6"/>
        <v>1918.9</v>
      </c>
      <c r="D115" s="35">
        <f>'[2]2021  год_последний'!U117</f>
        <v>1818</v>
      </c>
      <c r="E115" s="35">
        <f>'[2]2021  год_последний'!AD117</f>
        <v>100.9</v>
      </c>
      <c r="F115" s="33"/>
    </row>
    <row r="116" spans="1:6" ht="28">
      <c r="A116" s="8" t="s">
        <v>111</v>
      </c>
      <c r="B116" s="34">
        <f>'[2]2021  год_последний'!N118</f>
        <v>-5174.5</v>
      </c>
      <c r="C116" s="34">
        <f t="shared" si="6"/>
        <v>4699.3</v>
      </c>
      <c r="D116" s="35">
        <f>'[2]2021  год_последний'!U118</f>
        <v>4648</v>
      </c>
      <c r="E116" s="35">
        <f>'[2]2021  год_последний'!AD118</f>
        <v>51.3</v>
      </c>
      <c r="F116" s="33"/>
    </row>
    <row r="117" spans="1:6" s="7" customFormat="1" ht="28">
      <c r="A117" s="8" t="s">
        <v>112</v>
      </c>
      <c r="B117" s="34">
        <f>'[2]2021  год_последний'!N119</f>
        <v>-1436.8</v>
      </c>
      <c r="C117" s="34">
        <f t="shared" si="6"/>
        <v>1716</v>
      </c>
      <c r="D117" s="35">
        <f>'[2]2021  год_последний'!U119</f>
        <v>1716</v>
      </c>
      <c r="E117" s="35">
        <f>'[2]2021  год_последний'!AD119</f>
        <v>0</v>
      </c>
      <c r="F117" s="33"/>
    </row>
    <row r="118" spans="1:6" ht="28">
      <c r="A118" s="8" t="s">
        <v>113</v>
      </c>
      <c r="B118" s="34">
        <f>'[2]2021  год_последний'!N120</f>
        <v>0</v>
      </c>
      <c r="C118" s="34">
        <f t="shared" si="6"/>
        <v>799</v>
      </c>
      <c r="D118" s="35">
        <f>'[2]2021  год_последний'!U120</f>
        <v>799</v>
      </c>
      <c r="E118" s="35">
        <f>'[2]2021  год_последний'!AD120</f>
        <v>0</v>
      </c>
      <c r="F118" s="33"/>
    </row>
    <row r="119" spans="1:6" ht="28">
      <c r="A119" s="8" t="s">
        <v>114</v>
      </c>
      <c r="B119" s="34">
        <f>'[2]2021  год_последний'!N121</f>
        <v>0</v>
      </c>
      <c r="C119" s="34">
        <f t="shared" si="6"/>
        <v>2522</v>
      </c>
      <c r="D119" s="35">
        <f>'[2]2021  год_последний'!U121</f>
        <v>2522</v>
      </c>
      <c r="E119" s="35">
        <f>'[2]2021  год_последний'!AD121</f>
        <v>0</v>
      </c>
      <c r="F119" s="33"/>
    </row>
    <row r="120" spans="1:6" ht="28">
      <c r="A120" s="8" t="s">
        <v>115</v>
      </c>
      <c r="B120" s="34">
        <f>'[2]2021  год_последний'!N122</f>
        <v>-1057.0999999999999</v>
      </c>
      <c r="C120" s="34">
        <f t="shared" si="6"/>
        <v>2815</v>
      </c>
      <c r="D120" s="35">
        <f>'[2]2021  год_последний'!U122</f>
        <v>2815</v>
      </c>
      <c r="E120" s="35">
        <f>'[2]2021  год_последний'!AD122</f>
        <v>0</v>
      </c>
      <c r="F120" s="33"/>
    </row>
    <row r="121" spans="1:6" ht="28">
      <c r="A121" s="8" t="s">
        <v>116</v>
      </c>
      <c r="B121" s="34">
        <f>'[2]2021  год_последний'!N123</f>
        <v>-4223.3999999999996</v>
      </c>
      <c r="C121" s="34">
        <f t="shared" si="6"/>
        <v>2122.9</v>
      </c>
      <c r="D121" s="35">
        <f>'[2]2021  год_последний'!U123</f>
        <v>1896</v>
      </c>
      <c r="E121" s="35">
        <f>'[2]2021  год_последний'!AD123</f>
        <v>226.9</v>
      </c>
      <c r="F121" s="33"/>
    </row>
    <row r="122" spans="1:6" ht="28">
      <c r="A122" s="8" t="s">
        <v>117</v>
      </c>
      <c r="B122" s="34">
        <f>'[2]2021  год_последний'!N124</f>
        <v>-2660.5</v>
      </c>
      <c r="C122" s="34">
        <f t="shared" si="6"/>
        <v>2781</v>
      </c>
      <c r="D122" s="35">
        <f>'[2]2021  год_последний'!U124</f>
        <v>2781</v>
      </c>
      <c r="E122" s="35">
        <f>'[2]2021  год_последний'!AD124</f>
        <v>0</v>
      </c>
      <c r="F122" s="33"/>
    </row>
    <row r="123" spans="1:6" ht="16.5">
      <c r="A123" s="10" t="s">
        <v>118</v>
      </c>
      <c r="B123" s="32">
        <f>SUM(B124:B141)</f>
        <v>-49193.899999999994</v>
      </c>
      <c r="C123" s="32">
        <f>SUM(C124:C141)</f>
        <v>45600.800000000003</v>
      </c>
      <c r="D123" s="32">
        <f>SUM(D124:D141)</f>
        <v>43944</v>
      </c>
      <c r="E123" s="32">
        <f>SUM(E124:E141)</f>
        <v>1656.8</v>
      </c>
      <c r="F123" s="33"/>
    </row>
    <row r="124" spans="1:6" ht="28">
      <c r="A124" s="8" t="s">
        <v>119</v>
      </c>
      <c r="B124" s="34">
        <f>'[2]2021  год_последний'!N126</f>
        <v>0</v>
      </c>
      <c r="C124" s="34">
        <f t="shared" ref="C124:C141" si="7">SUM(D124:E124)</f>
        <v>2</v>
      </c>
      <c r="D124" s="35">
        <f>'[2]2021  год_последний'!U126</f>
        <v>2</v>
      </c>
      <c r="E124" s="35">
        <f>'[2]2021  год_последний'!AD126</f>
        <v>0</v>
      </c>
      <c r="F124" s="33"/>
    </row>
    <row r="125" spans="1:6" ht="28">
      <c r="A125" s="8" t="s">
        <v>20</v>
      </c>
      <c r="B125" s="34">
        <f>'[2]2021  год_последний'!N127</f>
        <v>-2168.3000000000002</v>
      </c>
      <c r="C125" s="34">
        <f t="shared" si="7"/>
        <v>1806.1</v>
      </c>
      <c r="D125" s="35">
        <f>'[2]2021  год_последний'!U127</f>
        <v>1767</v>
      </c>
      <c r="E125" s="35">
        <f>'[2]2021  год_последний'!AD127</f>
        <v>39.1</v>
      </c>
      <c r="F125" s="33"/>
    </row>
    <row r="126" spans="1:6" ht="28">
      <c r="A126" s="8" t="s">
        <v>120</v>
      </c>
      <c r="B126" s="34">
        <f>'[2]2021  год_последний'!N128</f>
        <v>-5026.2</v>
      </c>
      <c r="C126" s="34">
        <f t="shared" si="7"/>
        <v>4877.1000000000004</v>
      </c>
      <c r="D126" s="35">
        <f>'[2]2021  год_последний'!U128</f>
        <v>4861</v>
      </c>
      <c r="E126" s="35">
        <f>'[2]2021  год_последний'!AD128</f>
        <v>16.100000000000001</v>
      </c>
      <c r="F126" s="33"/>
    </row>
    <row r="127" spans="1:6" ht="28">
      <c r="A127" s="8" t="s">
        <v>121</v>
      </c>
      <c r="B127" s="34">
        <f>'[2]2021  год_последний'!N129</f>
        <v>-2222.9</v>
      </c>
      <c r="C127" s="34">
        <f t="shared" si="7"/>
        <v>1062.4000000000001</v>
      </c>
      <c r="D127" s="35">
        <f>'[2]2021  год_последний'!U129</f>
        <v>937</v>
      </c>
      <c r="E127" s="35">
        <f>'[2]2021  год_последний'!AD129</f>
        <v>125.4</v>
      </c>
      <c r="F127" s="33"/>
    </row>
    <row r="128" spans="1:6" ht="28">
      <c r="A128" s="8" t="s">
        <v>122</v>
      </c>
      <c r="B128" s="34">
        <f>'[2]2021  год_последний'!N130</f>
        <v>-4017.7</v>
      </c>
      <c r="C128" s="34">
        <f t="shared" si="7"/>
        <v>2547.8000000000002</v>
      </c>
      <c r="D128" s="35">
        <f>'[2]2021  год_последний'!U130</f>
        <v>2389</v>
      </c>
      <c r="E128" s="35">
        <f>'[2]2021  год_последний'!AD130</f>
        <v>158.80000000000001</v>
      </c>
      <c r="F128" s="33"/>
    </row>
    <row r="129" spans="1:6" ht="28">
      <c r="A129" s="8" t="s">
        <v>123</v>
      </c>
      <c r="B129" s="34">
        <f>'[2]2021  год_последний'!N131</f>
        <v>-9813.5</v>
      </c>
      <c r="C129" s="34">
        <f t="shared" si="7"/>
        <v>7313.1</v>
      </c>
      <c r="D129" s="35">
        <f>'[2]2021  год_последний'!U131</f>
        <v>7043</v>
      </c>
      <c r="E129" s="35">
        <f>'[2]2021  год_последний'!AD131</f>
        <v>270.10000000000002</v>
      </c>
      <c r="F129" s="33"/>
    </row>
    <row r="130" spans="1:6" ht="28">
      <c r="A130" s="8" t="s">
        <v>124</v>
      </c>
      <c r="B130" s="34">
        <f>'[2]2021  год_последний'!N132</f>
        <v>-2269.3000000000002</v>
      </c>
      <c r="C130" s="34">
        <f t="shared" si="7"/>
        <v>658</v>
      </c>
      <c r="D130" s="35">
        <f>'[2]2021  год_последний'!U132</f>
        <v>484</v>
      </c>
      <c r="E130" s="35">
        <f>'[2]2021  год_последний'!AD132</f>
        <v>174</v>
      </c>
      <c r="F130" s="33"/>
    </row>
    <row r="131" spans="1:6" ht="28">
      <c r="A131" s="8" t="s">
        <v>125</v>
      </c>
      <c r="B131" s="34">
        <f>'[2]2021  год_последний'!N133</f>
        <v>-852.8</v>
      </c>
      <c r="C131" s="34">
        <f t="shared" si="7"/>
        <v>83.1</v>
      </c>
      <c r="D131" s="35">
        <f>'[2]2021  год_последний'!U133</f>
        <v>0</v>
      </c>
      <c r="E131" s="35">
        <f>'[2]2021  год_последний'!AD133</f>
        <v>83.1</v>
      </c>
      <c r="F131" s="33"/>
    </row>
    <row r="132" spans="1:6" ht="28">
      <c r="A132" s="8" t="s">
        <v>126</v>
      </c>
      <c r="B132" s="34">
        <f>'[2]2021  год_последний'!N134</f>
        <v>-2443.6</v>
      </c>
      <c r="C132" s="34">
        <f t="shared" si="7"/>
        <v>2057.6999999999998</v>
      </c>
      <c r="D132" s="35">
        <f>'[2]2021  год_последний'!U134</f>
        <v>2016</v>
      </c>
      <c r="E132" s="35">
        <f>'[2]2021  год_последний'!AD134</f>
        <v>41.7</v>
      </c>
      <c r="F132" s="33"/>
    </row>
    <row r="133" spans="1:6" s="7" customFormat="1" ht="28">
      <c r="A133" s="8" t="s">
        <v>127</v>
      </c>
      <c r="B133" s="34">
        <f>'[2]2021  год_последний'!N135</f>
        <v>-3130.1</v>
      </c>
      <c r="C133" s="34">
        <f t="shared" si="7"/>
        <v>2941.4</v>
      </c>
      <c r="D133" s="35">
        <f>'[2]2021  год_последний'!U135</f>
        <v>2921</v>
      </c>
      <c r="E133" s="35">
        <f>'[2]2021  год_последний'!AD135</f>
        <v>20.399999999999999</v>
      </c>
      <c r="F133" s="33"/>
    </row>
    <row r="134" spans="1:6" ht="28">
      <c r="A134" s="8" t="s">
        <v>128</v>
      </c>
      <c r="B134" s="34">
        <f>'[2]2021  год_последний'!N136</f>
        <v>-2496.6</v>
      </c>
      <c r="C134" s="34">
        <f t="shared" si="7"/>
        <v>521.29999999999995</v>
      </c>
      <c r="D134" s="35">
        <f>'[2]2021  год_последний'!U136</f>
        <v>308</v>
      </c>
      <c r="E134" s="35">
        <f>'[2]2021  год_последний'!AD136</f>
        <v>213.3</v>
      </c>
      <c r="F134" s="33"/>
    </row>
    <row r="135" spans="1:6" ht="28">
      <c r="A135" s="8" t="s">
        <v>129</v>
      </c>
      <c r="B135" s="34">
        <f>'[2]2021  год_последний'!N137</f>
        <v>-3846.4</v>
      </c>
      <c r="C135" s="34">
        <f t="shared" si="7"/>
        <v>970.6</v>
      </c>
      <c r="D135" s="35">
        <f>'[2]2021  год_последний'!U137</f>
        <v>660</v>
      </c>
      <c r="E135" s="35">
        <f>'[2]2021  год_последний'!AD137</f>
        <v>310.60000000000002</v>
      </c>
      <c r="F135" s="33"/>
    </row>
    <row r="136" spans="1:6" ht="28">
      <c r="A136" s="8" t="s">
        <v>130</v>
      </c>
      <c r="B136" s="34">
        <f>'[2]2021  год_последний'!N138</f>
        <v>-3732.3</v>
      </c>
      <c r="C136" s="34">
        <f t="shared" si="7"/>
        <v>3432.4</v>
      </c>
      <c r="D136" s="35">
        <f>'[2]2021  год_последний'!U138</f>
        <v>3400</v>
      </c>
      <c r="E136" s="35">
        <f>'[2]2021  год_последний'!AD138</f>
        <v>32.4</v>
      </c>
      <c r="F136" s="33"/>
    </row>
    <row r="137" spans="1:6" ht="28">
      <c r="A137" s="8" t="s">
        <v>131</v>
      </c>
      <c r="B137" s="34">
        <f>'[2]2021  год_последний'!N139</f>
        <v>-1134.7</v>
      </c>
      <c r="C137" s="34">
        <f t="shared" si="7"/>
        <v>2092</v>
      </c>
      <c r="D137" s="35">
        <f>'[2]2021  год_последний'!U139</f>
        <v>2092</v>
      </c>
      <c r="E137" s="35">
        <f>'[2]2021  год_последний'!AD139</f>
        <v>0</v>
      </c>
      <c r="F137" s="33"/>
    </row>
    <row r="138" spans="1:6" ht="28">
      <c r="A138" s="8" t="s">
        <v>132</v>
      </c>
      <c r="B138" s="34">
        <f>'[2]2021  год_последний'!N140</f>
        <v>-865.6</v>
      </c>
      <c r="C138" s="34">
        <f t="shared" si="7"/>
        <v>529.29999999999995</v>
      </c>
      <c r="D138" s="35">
        <f>'[2]2021  год_последний'!U140</f>
        <v>493</v>
      </c>
      <c r="E138" s="35">
        <f>'[2]2021  год_последний'!AD140</f>
        <v>36.299999999999997</v>
      </c>
      <c r="F138" s="33"/>
    </row>
    <row r="139" spans="1:6" ht="28">
      <c r="A139" s="8" t="s">
        <v>133</v>
      </c>
      <c r="B139" s="34">
        <f>'[2]2021  год_последний'!N141</f>
        <v>-3545.3</v>
      </c>
      <c r="C139" s="34">
        <f t="shared" si="7"/>
        <v>2290.5</v>
      </c>
      <c r="D139" s="35">
        <f>'[2]2021  год_последний'!U141</f>
        <v>2155</v>
      </c>
      <c r="E139" s="35">
        <f>'[2]2021  год_последний'!AD141</f>
        <v>135.5</v>
      </c>
      <c r="F139" s="33"/>
    </row>
    <row r="140" spans="1:6" ht="28">
      <c r="A140" s="8" t="s">
        <v>134</v>
      </c>
      <c r="B140" s="34">
        <f>'[2]2021  год_последний'!N142</f>
        <v>-1628.6</v>
      </c>
      <c r="C140" s="34">
        <f t="shared" si="7"/>
        <v>1697</v>
      </c>
      <c r="D140" s="35">
        <f>'[2]2021  год_последний'!U142</f>
        <v>1697</v>
      </c>
      <c r="E140" s="35">
        <f>'[2]2021  год_последний'!AD142</f>
        <v>0</v>
      </c>
      <c r="F140" s="33"/>
    </row>
    <row r="141" spans="1:6" ht="16.5">
      <c r="A141" s="8" t="s">
        <v>135</v>
      </c>
      <c r="B141" s="34">
        <f>'[2]2021  год_последний'!N143</f>
        <v>0</v>
      </c>
      <c r="C141" s="34">
        <f t="shared" si="7"/>
        <v>10719</v>
      </c>
      <c r="D141" s="35">
        <f>'[2]2021  год_последний'!U143</f>
        <v>10719</v>
      </c>
      <c r="E141" s="35">
        <f>'[2]2021  год_последний'!AD143</f>
        <v>0</v>
      </c>
      <c r="F141" s="33"/>
    </row>
    <row r="142" spans="1:6" ht="16.5">
      <c r="A142" s="10" t="s">
        <v>136</v>
      </c>
      <c r="B142" s="32">
        <f>SUM(B143:B155)</f>
        <v>-37869.9</v>
      </c>
      <c r="C142" s="32">
        <f>SUM(C143:C155)</f>
        <v>17301.900000000001</v>
      </c>
      <c r="D142" s="32">
        <f>SUM(D143:D155)</f>
        <v>15048</v>
      </c>
      <c r="E142" s="32">
        <f>SUM(E143:E155)</f>
        <v>2253.9</v>
      </c>
      <c r="F142" s="33"/>
    </row>
    <row r="143" spans="1:6" ht="28">
      <c r="A143" s="8" t="s">
        <v>137</v>
      </c>
      <c r="B143" s="34">
        <f>'[2]2021  год_последний'!N145</f>
        <v>-4107.7</v>
      </c>
      <c r="C143" s="34">
        <f t="shared" ref="C143:C155" si="8">SUM(D143:E143)</f>
        <v>2067.4</v>
      </c>
      <c r="D143" s="35">
        <f>'[2]2021  год_последний'!U145</f>
        <v>1847</v>
      </c>
      <c r="E143" s="35">
        <f>'[2]2021  год_последний'!AD145</f>
        <v>220.4</v>
      </c>
      <c r="F143" s="33"/>
    </row>
    <row r="144" spans="1:6" ht="28">
      <c r="A144" s="8" t="s">
        <v>5</v>
      </c>
      <c r="B144" s="34">
        <f>'[2]2021  год_последний'!N146</f>
        <v>-4078</v>
      </c>
      <c r="C144" s="34">
        <f t="shared" si="8"/>
        <v>1932.7</v>
      </c>
      <c r="D144" s="35">
        <f>'[2]2021  год_последний'!U146</f>
        <v>1701</v>
      </c>
      <c r="E144" s="35">
        <f>'[2]2021  год_последний'!AD146</f>
        <v>231.7</v>
      </c>
      <c r="F144" s="33"/>
    </row>
    <row r="145" spans="1:6" ht="28">
      <c r="A145" s="8" t="s">
        <v>138</v>
      </c>
      <c r="B145" s="34">
        <f>'[2]2021  год_последний'!N147</f>
        <v>-3805.6</v>
      </c>
      <c r="C145" s="34">
        <f t="shared" si="8"/>
        <v>975.7</v>
      </c>
      <c r="D145" s="35">
        <f>'[2]2021  год_последний'!U147</f>
        <v>670</v>
      </c>
      <c r="E145" s="35">
        <f>'[2]2021  год_последний'!AD147</f>
        <v>305.7</v>
      </c>
      <c r="F145" s="33"/>
    </row>
    <row r="146" spans="1:6" ht="28">
      <c r="A146" s="8" t="s">
        <v>139</v>
      </c>
      <c r="B146" s="34">
        <f>'[2]2021  год_последний'!N148</f>
        <v>-2738.2</v>
      </c>
      <c r="C146" s="34">
        <f t="shared" si="8"/>
        <v>683.9</v>
      </c>
      <c r="D146" s="35">
        <f>'[2]2021  год_последний'!U148</f>
        <v>462</v>
      </c>
      <c r="E146" s="35">
        <f>'[2]2021  год_последний'!AD148</f>
        <v>221.9</v>
      </c>
      <c r="F146" s="33"/>
    </row>
    <row r="147" spans="1:6" ht="28">
      <c r="A147" s="8" t="s">
        <v>140</v>
      </c>
      <c r="B147" s="34">
        <f>'[2]2021  год_последний'!N149</f>
        <v>-1704.4</v>
      </c>
      <c r="C147" s="34">
        <f t="shared" si="8"/>
        <v>801.5</v>
      </c>
      <c r="D147" s="35">
        <f>'[2]2021  год_последний'!U149</f>
        <v>704</v>
      </c>
      <c r="E147" s="35">
        <f>'[2]2021  год_последний'!AD149</f>
        <v>97.5</v>
      </c>
      <c r="F147" s="33"/>
    </row>
    <row r="148" spans="1:6" ht="28">
      <c r="A148" s="8" t="s">
        <v>29</v>
      </c>
      <c r="B148" s="34">
        <f>'[2]2021  год_последний'!N150</f>
        <v>-2962.7</v>
      </c>
      <c r="C148" s="34">
        <f t="shared" si="8"/>
        <v>831.2</v>
      </c>
      <c r="D148" s="35">
        <f>'[2]2021  год_последний'!U150</f>
        <v>601</v>
      </c>
      <c r="E148" s="35">
        <f>'[2]2021  год_последний'!AD150</f>
        <v>230.2</v>
      </c>
      <c r="F148" s="33"/>
    </row>
    <row r="149" spans="1:6" ht="28">
      <c r="A149" s="8" t="s">
        <v>141</v>
      </c>
      <c r="B149" s="34">
        <f>'[2]2021  год_последний'!N151</f>
        <v>-2651</v>
      </c>
      <c r="C149" s="34">
        <f t="shared" si="8"/>
        <v>956.1</v>
      </c>
      <c r="D149" s="35">
        <f>'[2]2021  год_последний'!U151</f>
        <v>773</v>
      </c>
      <c r="E149" s="35">
        <f>'[2]2021  год_последний'!AD151</f>
        <v>183.1</v>
      </c>
      <c r="F149" s="33"/>
    </row>
    <row r="150" spans="1:6" ht="28">
      <c r="A150" s="8" t="s">
        <v>142</v>
      </c>
      <c r="B150" s="34">
        <f>'[2]2021  год_последний'!N152</f>
        <v>-3483.1</v>
      </c>
      <c r="C150" s="34">
        <f t="shared" si="8"/>
        <v>339.5</v>
      </c>
      <c r="D150" s="35">
        <f>'[2]2021  год_последний'!U152</f>
        <v>0</v>
      </c>
      <c r="E150" s="35">
        <f>'[2]2021  год_последний'!AD152</f>
        <v>339.5</v>
      </c>
      <c r="F150" s="33"/>
    </row>
    <row r="151" spans="1:6" ht="28">
      <c r="A151" s="8" t="s">
        <v>143</v>
      </c>
      <c r="B151" s="34">
        <f>'[2]2021  год_последний'!N153</f>
        <v>-2217</v>
      </c>
      <c r="C151" s="34">
        <f t="shared" si="8"/>
        <v>1101.5</v>
      </c>
      <c r="D151" s="35">
        <f>'[2]2021  год_последний'!U153</f>
        <v>981</v>
      </c>
      <c r="E151" s="35">
        <f>'[2]2021  год_последний'!AD153</f>
        <v>120.5</v>
      </c>
      <c r="F151" s="33"/>
    </row>
    <row r="152" spans="1:6" s="7" customFormat="1" ht="28">
      <c r="A152" s="8" t="s">
        <v>144</v>
      </c>
      <c r="B152" s="34">
        <f>'[2]2021  год_последний'!N154</f>
        <v>-2863.3</v>
      </c>
      <c r="C152" s="34">
        <f t="shared" si="8"/>
        <v>1595</v>
      </c>
      <c r="D152" s="35">
        <f>'[2]2021  год_последний'!U154</f>
        <v>1458</v>
      </c>
      <c r="E152" s="35">
        <f>'[2]2021  год_последний'!AD154</f>
        <v>137</v>
      </c>
      <c r="F152" s="33"/>
    </row>
    <row r="153" spans="1:6" ht="28">
      <c r="A153" s="8" t="s">
        <v>145</v>
      </c>
      <c r="B153" s="34">
        <f>'[2]2021  год_последний'!N155</f>
        <v>-1913</v>
      </c>
      <c r="C153" s="34">
        <f t="shared" si="8"/>
        <v>1538.5</v>
      </c>
      <c r="D153" s="35">
        <f>'[2]2021  год_последний'!U155</f>
        <v>1498</v>
      </c>
      <c r="E153" s="35">
        <f>'[2]2021  год_последний'!AD155</f>
        <v>40.5</v>
      </c>
      <c r="F153" s="33"/>
    </row>
    <row r="154" spans="1:6" ht="28">
      <c r="A154" s="8" t="s">
        <v>146</v>
      </c>
      <c r="B154" s="34">
        <f>'[2]2021  год_последний'!N156</f>
        <v>-2196.8000000000002</v>
      </c>
      <c r="C154" s="34">
        <f t="shared" si="8"/>
        <v>1030.9000000000001</v>
      </c>
      <c r="D154" s="35">
        <f>'[2]2021  год_последний'!U156</f>
        <v>905</v>
      </c>
      <c r="E154" s="35">
        <f>'[2]2021  год_последний'!AD156</f>
        <v>125.9</v>
      </c>
      <c r="F154" s="33"/>
    </row>
    <row r="155" spans="1:6" ht="28">
      <c r="A155" s="8" t="s">
        <v>147</v>
      </c>
      <c r="B155" s="34">
        <f>'[2]2021  год_последний'!N157</f>
        <v>-3149.1</v>
      </c>
      <c r="C155" s="34">
        <f t="shared" si="8"/>
        <v>3448</v>
      </c>
      <c r="D155" s="35">
        <f>'[2]2021  год_последний'!U157</f>
        <v>3448</v>
      </c>
      <c r="E155" s="35">
        <f>'[2]2021  год_последний'!AD157</f>
        <v>0</v>
      </c>
      <c r="F155" s="33"/>
    </row>
    <row r="156" spans="1:6" ht="16.5">
      <c r="A156" s="10" t="s">
        <v>148</v>
      </c>
      <c r="B156" s="32">
        <f>SUM(B157:B164)</f>
        <v>-18594.7</v>
      </c>
      <c r="C156" s="32">
        <f>SUM(C157:C164)</f>
        <v>4166.3999999999996</v>
      </c>
      <c r="D156" s="32">
        <f>SUM(D157:D164)</f>
        <v>2608</v>
      </c>
      <c r="E156" s="32">
        <f>SUM(E157:E164)</f>
        <v>1558.4</v>
      </c>
      <c r="F156" s="33"/>
    </row>
    <row r="157" spans="1:6" ht="28">
      <c r="A157" s="8" t="s">
        <v>149</v>
      </c>
      <c r="B157" s="34">
        <f>'[2]2021  год_последний'!N159</f>
        <v>-1786.8</v>
      </c>
      <c r="C157" s="34">
        <f t="shared" ref="C157:C164" si="9">SUM(D157:E157)</f>
        <v>965.7</v>
      </c>
      <c r="D157" s="35">
        <f>'[2]2021  год_последний'!U159</f>
        <v>877</v>
      </c>
      <c r="E157" s="35">
        <f>'[2]2021  год_последний'!AD159</f>
        <v>88.7</v>
      </c>
      <c r="F157" s="33"/>
    </row>
    <row r="158" spans="1:6" ht="28">
      <c r="A158" s="8" t="s">
        <v>150</v>
      </c>
      <c r="B158" s="34">
        <f>'[2]2021  год_последний'!N160</f>
        <v>-2811.8</v>
      </c>
      <c r="C158" s="34">
        <f t="shared" si="9"/>
        <v>791.2</v>
      </c>
      <c r="D158" s="35">
        <f>'[2]2021  год_последний'!U160</f>
        <v>573</v>
      </c>
      <c r="E158" s="35">
        <f>'[2]2021  год_последний'!AD160</f>
        <v>218.2</v>
      </c>
      <c r="F158" s="33"/>
    </row>
    <row r="159" spans="1:6" ht="28">
      <c r="A159" s="8" t="s">
        <v>151</v>
      </c>
      <c r="B159" s="34">
        <f>'[2]2021  год_последний'!N161</f>
        <v>-395.9</v>
      </c>
      <c r="C159" s="34">
        <f t="shared" si="9"/>
        <v>38.6</v>
      </c>
      <c r="D159" s="35">
        <f>'[2]2021  год_последний'!U161</f>
        <v>0</v>
      </c>
      <c r="E159" s="35">
        <f>'[2]2021  год_последний'!AD161</f>
        <v>38.6</v>
      </c>
      <c r="F159" s="33"/>
    </row>
    <row r="160" spans="1:6" ht="28">
      <c r="A160" s="8" t="s">
        <v>152</v>
      </c>
      <c r="B160" s="34">
        <f>'[2]2021  год_последний'!N162</f>
        <v>-2628.4</v>
      </c>
      <c r="C160" s="34">
        <f t="shared" si="9"/>
        <v>256.2</v>
      </c>
      <c r="D160" s="35">
        <f>'[2]2021  год_последний'!U162</f>
        <v>0</v>
      </c>
      <c r="E160" s="35">
        <f>'[2]2021  год_последний'!AD162</f>
        <v>256.2</v>
      </c>
      <c r="F160" s="33"/>
    </row>
    <row r="161" spans="1:6" ht="28">
      <c r="A161" s="8" t="s">
        <v>153</v>
      </c>
      <c r="B161" s="34">
        <f>'[2]2021  год_последний'!N163</f>
        <v>-1671.7</v>
      </c>
      <c r="C161" s="34">
        <f t="shared" si="9"/>
        <v>163</v>
      </c>
      <c r="D161" s="35">
        <f>'[2]2021  год_последний'!U163</f>
        <v>0</v>
      </c>
      <c r="E161" s="35">
        <f>'[2]2021  год_последний'!AD163</f>
        <v>163</v>
      </c>
      <c r="F161" s="33"/>
    </row>
    <row r="162" spans="1:6" ht="28">
      <c r="A162" s="8" t="s">
        <v>154</v>
      </c>
      <c r="B162" s="34">
        <f>'[2]2021  год_последний'!N164</f>
        <v>-4157</v>
      </c>
      <c r="C162" s="34">
        <f t="shared" si="9"/>
        <v>405.2</v>
      </c>
      <c r="D162" s="35">
        <f>'[2]2021  год_последний'!U164</f>
        <v>0</v>
      </c>
      <c r="E162" s="35">
        <f>'[2]2021  год_последний'!AD164</f>
        <v>405.2</v>
      </c>
      <c r="F162" s="33"/>
    </row>
    <row r="163" spans="1:6" ht="28">
      <c r="A163" s="8" t="s">
        <v>155</v>
      </c>
      <c r="B163" s="34">
        <f>'[2]2021  год_последний'!N165</f>
        <v>-1989.1</v>
      </c>
      <c r="C163" s="34">
        <f t="shared" si="9"/>
        <v>1055.8</v>
      </c>
      <c r="D163" s="35">
        <f>'[2]2021  год_последний'!U165</f>
        <v>955</v>
      </c>
      <c r="E163" s="35">
        <f>'[2]2021  год_последний'!AD165</f>
        <v>100.8</v>
      </c>
      <c r="F163" s="33"/>
    </row>
    <row r="164" spans="1:6" ht="28">
      <c r="A164" s="8" t="s">
        <v>156</v>
      </c>
      <c r="B164" s="34">
        <f>'[2]2021  год_последний'!N166</f>
        <v>-3154</v>
      </c>
      <c r="C164" s="34">
        <f t="shared" si="9"/>
        <v>490.7</v>
      </c>
      <c r="D164" s="35">
        <f>'[2]2021  год_последний'!U166</f>
        <v>203</v>
      </c>
      <c r="E164" s="35">
        <f>'[2]2021  год_последний'!AD166</f>
        <v>287.7</v>
      </c>
      <c r="F164" s="33"/>
    </row>
    <row r="165" spans="1:6" ht="16.5">
      <c r="A165" s="10" t="s">
        <v>157</v>
      </c>
      <c r="B165" s="32">
        <f>SUM(B166:B181)</f>
        <v>-33482.1</v>
      </c>
      <c r="C165" s="32">
        <f>SUM(C166:C181)</f>
        <v>22115.199999999997</v>
      </c>
      <c r="D165" s="32">
        <f>SUM(D166:D181)</f>
        <v>20492</v>
      </c>
      <c r="E165" s="32">
        <f>SUM(E166:E181)</f>
        <v>1623.2</v>
      </c>
      <c r="F165" s="33"/>
    </row>
    <row r="166" spans="1:6" s="7" customFormat="1" ht="28">
      <c r="A166" s="8" t="s">
        <v>158</v>
      </c>
      <c r="B166" s="34">
        <f>'[2]2021  год_последний'!N168</f>
        <v>-4311.8</v>
      </c>
      <c r="C166" s="34">
        <f t="shared" ref="C166:C181" si="10">SUM(D166:E166)</f>
        <v>4008.7</v>
      </c>
      <c r="D166" s="35">
        <f>'[2]2021  год_последний'!U168</f>
        <v>3976</v>
      </c>
      <c r="E166" s="35">
        <f>'[2]2021  год_последний'!AD168</f>
        <v>32.700000000000003</v>
      </c>
      <c r="F166" s="33"/>
    </row>
    <row r="167" spans="1:6" ht="28">
      <c r="A167" s="8" t="s">
        <v>159</v>
      </c>
      <c r="B167" s="34">
        <f>'[2]2021  год_последний'!N169</f>
        <v>-3192.4</v>
      </c>
      <c r="C167" s="34">
        <f t="shared" si="10"/>
        <v>311.2</v>
      </c>
      <c r="D167" s="35">
        <f>'[2]2021  год_последний'!U169</f>
        <v>0</v>
      </c>
      <c r="E167" s="35">
        <f>'[2]2021  год_последний'!AD169</f>
        <v>311.2</v>
      </c>
      <c r="F167" s="33"/>
    </row>
    <row r="168" spans="1:6" ht="28">
      <c r="A168" s="8" t="s">
        <v>160</v>
      </c>
      <c r="B168" s="34">
        <f>'[2]2021  год_последний'!N170</f>
        <v>-902.9</v>
      </c>
      <c r="C168" s="34">
        <f t="shared" si="10"/>
        <v>88</v>
      </c>
      <c r="D168" s="35">
        <f>'[2]2021  год_последний'!U170</f>
        <v>0</v>
      </c>
      <c r="E168" s="35">
        <f>'[2]2021  год_последний'!AD170</f>
        <v>88</v>
      </c>
      <c r="F168" s="33"/>
    </row>
    <row r="169" spans="1:6" ht="28">
      <c r="A169" s="8" t="s">
        <v>161</v>
      </c>
      <c r="B169" s="34">
        <f>'[2]2021  год_последний'!N171</f>
        <v>-2764.9</v>
      </c>
      <c r="C169" s="34">
        <f t="shared" si="10"/>
        <v>1406.7</v>
      </c>
      <c r="D169" s="35">
        <f>'[2]2021  год_последний'!U171</f>
        <v>1260</v>
      </c>
      <c r="E169" s="35">
        <f>'[2]2021  год_последний'!AD171</f>
        <v>146.69999999999999</v>
      </c>
      <c r="F169" s="33"/>
    </row>
    <row r="170" spans="1:6" ht="28">
      <c r="A170" s="8" t="s">
        <v>162</v>
      </c>
      <c r="B170" s="34">
        <f>'[2]2021  год_последний'!N172</f>
        <v>-1598.1</v>
      </c>
      <c r="C170" s="34">
        <f t="shared" si="10"/>
        <v>1052</v>
      </c>
      <c r="D170" s="35">
        <f>'[2]2021  год_последний'!U172</f>
        <v>993</v>
      </c>
      <c r="E170" s="35">
        <f>'[2]2021  год_последний'!AD172</f>
        <v>59</v>
      </c>
      <c r="F170" s="33"/>
    </row>
    <row r="171" spans="1:6" ht="28">
      <c r="A171" s="8" t="s">
        <v>163</v>
      </c>
      <c r="B171" s="34">
        <f>'[2]2021  год_последний'!N173</f>
        <v>-2429.1999999999998</v>
      </c>
      <c r="C171" s="34">
        <f t="shared" si="10"/>
        <v>1354.1</v>
      </c>
      <c r="D171" s="35">
        <f>'[2]2021  год_последний'!U173</f>
        <v>1238</v>
      </c>
      <c r="E171" s="35">
        <f>'[2]2021  год_последний'!AD173</f>
        <v>116.1</v>
      </c>
      <c r="F171" s="33"/>
    </row>
    <row r="172" spans="1:6" ht="28">
      <c r="A172" s="8" t="s">
        <v>164</v>
      </c>
      <c r="B172" s="34">
        <f>'[2]2021  год_последний'!N174</f>
        <v>-3178.4</v>
      </c>
      <c r="C172" s="34">
        <f t="shared" si="10"/>
        <v>309.8</v>
      </c>
      <c r="D172" s="35">
        <f>'[2]2021  год_последний'!U174</f>
        <v>0</v>
      </c>
      <c r="E172" s="35">
        <f>'[2]2021  год_последний'!AD174</f>
        <v>309.8</v>
      </c>
      <c r="F172" s="33"/>
    </row>
    <row r="173" spans="1:6" ht="28">
      <c r="A173" s="8" t="s">
        <v>165</v>
      </c>
      <c r="B173" s="34">
        <f>'[2]2021  год_последний'!N175</f>
        <v>-1740.8</v>
      </c>
      <c r="C173" s="34">
        <f t="shared" si="10"/>
        <v>169.7</v>
      </c>
      <c r="D173" s="35">
        <f>'[2]2021  год_последний'!U175</f>
        <v>0</v>
      </c>
      <c r="E173" s="35">
        <f>'[2]2021  год_последний'!AD175</f>
        <v>169.7</v>
      </c>
      <c r="F173" s="33"/>
    </row>
    <row r="174" spans="1:6" ht="28">
      <c r="A174" s="8" t="s">
        <v>166</v>
      </c>
      <c r="B174" s="34">
        <f>'[2]2021  год_последний'!N176</f>
        <v>-2069.6</v>
      </c>
      <c r="C174" s="34">
        <f t="shared" si="10"/>
        <v>1421</v>
      </c>
      <c r="D174" s="35">
        <f>'[2]2021  год_последний'!U176</f>
        <v>1351</v>
      </c>
      <c r="E174" s="35">
        <f>'[2]2021  год_последний'!AD176</f>
        <v>70</v>
      </c>
      <c r="F174" s="33"/>
    </row>
    <row r="175" spans="1:6" ht="28">
      <c r="A175" s="8" t="s">
        <v>167</v>
      </c>
      <c r="B175" s="34">
        <f>'[2]2021  год_последний'!N177</f>
        <v>0</v>
      </c>
      <c r="C175" s="34">
        <f t="shared" si="10"/>
        <v>933</v>
      </c>
      <c r="D175" s="35">
        <f>'[2]2021  год_последний'!U177</f>
        <v>933</v>
      </c>
      <c r="E175" s="35">
        <f>'[2]2021  год_последний'!AD177</f>
        <v>0</v>
      </c>
      <c r="F175" s="33"/>
    </row>
    <row r="176" spans="1:6" s="7" customFormat="1" ht="28">
      <c r="A176" s="8" t="s">
        <v>168</v>
      </c>
      <c r="B176" s="34">
        <f>'[2]2021  год_последний'!N178</f>
        <v>-1630.8</v>
      </c>
      <c r="C176" s="34">
        <f t="shared" si="10"/>
        <v>3388</v>
      </c>
      <c r="D176" s="35">
        <f>'[2]2021  год_последний'!U178</f>
        <v>3388</v>
      </c>
      <c r="E176" s="35">
        <f>'[2]2021  год_последний'!AD178</f>
        <v>0</v>
      </c>
      <c r="F176" s="33"/>
    </row>
    <row r="177" spans="1:6" ht="28">
      <c r="A177" s="8" t="s">
        <v>169</v>
      </c>
      <c r="B177" s="34">
        <f>'[2]2021  год_последний'!N179</f>
        <v>-2431.5</v>
      </c>
      <c r="C177" s="34">
        <f t="shared" si="10"/>
        <v>1971.7</v>
      </c>
      <c r="D177" s="35">
        <f>'[2]2021  год_последний'!U179</f>
        <v>1922</v>
      </c>
      <c r="E177" s="35">
        <f>'[2]2021  год_последний'!AD179</f>
        <v>49.7</v>
      </c>
      <c r="F177" s="33"/>
    </row>
    <row r="178" spans="1:6" ht="28">
      <c r="A178" s="8" t="s">
        <v>170</v>
      </c>
      <c r="B178" s="34">
        <f>'[2]2021  год_последний'!N180</f>
        <v>-914.4</v>
      </c>
      <c r="C178" s="34">
        <f t="shared" si="10"/>
        <v>1886</v>
      </c>
      <c r="D178" s="35">
        <f>'[2]2021  год_последний'!U180</f>
        <v>1886</v>
      </c>
      <c r="E178" s="35">
        <f>'[2]2021  год_последний'!AD180</f>
        <v>0</v>
      </c>
      <c r="F178" s="33"/>
    </row>
    <row r="179" spans="1:6" ht="28">
      <c r="A179" s="8" t="s">
        <v>171</v>
      </c>
      <c r="B179" s="34">
        <f>'[2]2021  год_последний'!N181</f>
        <v>-2808.6</v>
      </c>
      <c r="C179" s="34">
        <f t="shared" si="10"/>
        <v>1813.5</v>
      </c>
      <c r="D179" s="35">
        <f>'[2]2021  год_последний'!U181</f>
        <v>1706</v>
      </c>
      <c r="E179" s="35">
        <f>'[2]2021  год_последний'!AD181</f>
        <v>107.5</v>
      </c>
      <c r="F179" s="33"/>
    </row>
    <row r="180" spans="1:6" ht="28">
      <c r="A180" s="8" t="s">
        <v>172</v>
      </c>
      <c r="B180" s="34">
        <f>'[2]2021  год_последний'!N182</f>
        <v>-3508.7</v>
      </c>
      <c r="C180" s="34">
        <f t="shared" si="10"/>
        <v>2001.8</v>
      </c>
      <c r="D180" s="35">
        <f>'[2]2021  год_последний'!U182</f>
        <v>1839</v>
      </c>
      <c r="E180" s="35">
        <f>'[2]2021  год_последний'!AD182</f>
        <v>162.80000000000001</v>
      </c>
      <c r="F180" s="33"/>
    </row>
    <row r="181" spans="1:6" ht="28">
      <c r="A181" s="8" t="s">
        <v>173</v>
      </c>
      <c r="B181" s="34">
        <f>'[2]2021  год_последний'!N183</f>
        <v>0</v>
      </c>
      <c r="C181" s="34">
        <f t="shared" si="10"/>
        <v>0</v>
      </c>
      <c r="D181" s="35">
        <f>'[2]2021  год_последний'!U183</f>
        <v>0</v>
      </c>
      <c r="E181" s="35">
        <f>'[2]2021  год_последний'!AD183</f>
        <v>0</v>
      </c>
      <c r="F181" s="33"/>
    </row>
    <row r="182" spans="1:6" ht="16.5">
      <c r="A182" s="10" t="s">
        <v>174</v>
      </c>
      <c r="B182" s="32">
        <f>SUM(B183:B192)</f>
        <v>-20130</v>
      </c>
      <c r="C182" s="32">
        <f>SUM(C183:C192)</f>
        <v>8879.1</v>
      </c>
      <c r="D182" s="32">
        <f>SUM(D183:D192)</f>
        <v>7644</v>
      </c>
      <c r="E182" s="32">
        <f>SUM(E183:E192)</f>
        <v>1235.0999999999999</v>
      </c>
      <c r="F182" s="33"/>
    </row>
    <row r="183" spans="1:6" ht="28">
      <c r="A183" s="8" t="s">
        <v>175</v>
      </c>
      <c r="B183" s="34">
        <f>'[2]2021  год_последний'!N185</f>
        <v>-2018</v>
      </c>
      <c r="C183" s="34">
        <f t="shared" ref="C183:C192" si="11">SUM(D183:E183)</f>
        <v>1251.8</v>
      </c>
      <c r="D183" s="35">
        <f>'[2]2021  год_последний'!U185</f>
        <v>1169</v>
      </c>
      <c r="E183" s="35">
        <f>'[2]2021  год_последний'!AD185</f>
        <v>82.8</v>
      </c>
      <c r="F183" s="33"/>
    </row>
    <row r="184" spans="1:6" ht="28">
      <c r="A184" s="8" t="s">
        <v>176</v>
      </c>
      <c r="B184" s="34">
        <f>'[2]2021  год_последний'!N186</f>
        <v>-1838.8</v>
      </c>
      <c r="C184" s="34">
        <f t="shared" si="11"/>
        <v>179.2</v>
      </c>
      <c r="D184" s="35">
        <f>'[2]2021  год_последний'!U186</f>
        <v>0</v>
      </c>
      <c r="E184" s="35">
        <f>'[2]2021  год_последний'!AD186</f>
        <v>179.2</v>
      </c>
      <c r="F184" s="33"/>
    </row>
    <row r="185" spans="1:6" ht="28">
      <c r="A185" s="8" t="s">
        <v>177</v>
      </c>
      <c r="B185" s="34">
        <f>'[2]2021  год_последний'!N187</f>
        <v>-1998.5</v>
      </c>
      <c r="C185" s="34">
        <f t="shared" si="11"/>
        <v>194.8</v>
      </c>
      <c r="D185" s="35">
        <f>'[2]2021  год_последний'!U187</f>
        <v>0</v>
      </c>
      <c r="E185" s="35">
        <f>'[2]2021  год_последний'!AD187</f>
        <v>194.8</v>
      </c>
      <c r="F185" s="33"/>
    </row>
    <row r="186" spans="1:6" ht="28">
      <c r="A186" s="8" t="s">
        <v>178</v>
      </c>
      <c r="B186" s="34">
        <f>'[2]2021  год_последний'!N188</f>
        <v>-3224.7</v>
      </c>
      <c r="C186" s="34">
        <f t="shared" si="11"/>
        <v>3409</v>
      </c>
      <c r="D186" s="35">
        <f>'[2]2021  год_последний'!U188</f>
        <v>3409</v>
      </c>
      <c r="E186" s="35">
        <f>'[2]2021  год_последний'!AD188</f>
        <v>0</v>
      </c>
      <c r="F186" s="33"/>
    </row>
    <row r="187" spans="1:6" ht="28">
      <c r="A187" s="8" t="s">
        <v>179</v>
      </c>
      <c r="B187" s="34">
        <f>'[2]2021  год_последний'!N189</f>
        <v>-1554.3</v>
      </c>
      <c r="C187" s="34">
        <f t="shared" si="11"/>
        <v>151.5</v>
      </c>
      <c r="D187" s="35">
        <f>'[2]2021  год_последний'!U189</f>
        <v>0</v>
      </c>
      <c r="E187" s="35">
        <f>'[2]2021  год_последний'!AD189</f>
        <v>151.5</v>
      </c>
      <c r="F187" s="33"/>
    </row>
    <row r="188" spans="1:6" ht="28">
      <c r="A188" s="8" t="s">
        <v>180</v>
      </c>
      <c r="B188" s="34">
        <f>'[2]2021  год_последний'!N190</f>
        <v>-1352.2</v>
      </c>
      <c r="C188" s="34">
        <f t="shared" si="11"/>
        <v>131.80000000000001</v>
      </c>
      <c r="D188" s="35">
        <f>'[2]2021  год_последний'!U190</f>
        <v>0</v>
      </c>
      <c r="E188" s="35">
        <f>'[2]2021  год_последний'!AD190</f>
        <v>131.80000000000001</v>
      </c>
      <c r="F188" s="33"/>
    </row>
    <row r="189" spans="1:6" ht="28">
      <c r="A189" s="8" t="s">
        <v>181</v>
      </c>
      <c r="B189" s="34">
        <f>'[2]2021  год_последний'!N191</f>
        <v>-2421</v>
      </c>
      <c r="C189" s="34">
        <f t="shared" si="11"/>
        <v>1436.4</v>
      </c>
      <c r="D189" s="35">
        <f>'[2]2021  год_последний'!U191</f>
        <v>1330</v>
      </c>
      <c r="E189" s="35">
        <f>'[2]2021  год_последний'!AD191</f>
        <v>106.4</v>
      </c>
      <c r="F189" s="33"/>
    </row>
    <row r="190" spans="1:6" ht="28">
      <c r="A190" s="8" t="s">
        <v>182</v>
      </c>
      <c r="B190" s="34">
        <f>'[2]2021  год_последний'!N192</f>
        <v>-1158.5999999999999</v>
      </c>
      <c r="C190" s="34">
        <f t="shared" si="11"/>
        <v>181.5</v>
      </c>
      <c r="D190" s="35">
        <f>'[2]2021  год_последний'!U192</f>
        <v>76</v>
      </c>
      <c r="E190" s="35">
        <f>'[2]2021  год_последний'!AD192</f>
        <v>105.5</v>
      </c>
      <c r="F190" s="33"/>
    </row>
    <row r="191" spans="1:6" ht="28">
      <c r="A191" s="8" t="s">
        <v>183</v>
      </c>
      <c r="B191" s="34">
        <f>'[2]2021  год_последний'!N193</f>
        <v>-1614.1</v>
      </c>
      <c r="C191" s="34">
        <f t="shared" si="11"/>
        <v>272.89999999999998</v>
      </c>
      <c r="D191" s="35">
        <f>'[2]2021  год_последний'!U193</f>
        <v>128</v>
      </c>
      <c r="E191" s="35">
        <f>'[2]2021  год_последний'!AD193</f>
        <v>144.9</v>
      </c>
      <c r="F191" s="33"/>
    </row>
    <row r="192" spans="1:6" ht="28">
      <c r="A192" s="8" t="s">
        <v>184</v>
      </c>
      <c r="B192" s="34">
        <f>'[2]2021  год_последний'!N194</f>
        <v>-2949.8</v>
      </c>
      <c r="C192" s="34">
        <f t="shared" si="11"/>
        <v>1670.2</v>
      </c>
      <c r="D192" s="35">
        <f>'[2]2021  год_последний'!U194</f>
        <v>1532</v>
      </c>
      <c r="E192" s="35">
        <f>'[2]2021  год_последний'!AD194</f>
        <v>138.19999999999999</v>
      </c>
      <c r="F192" s="33"/>
    </row>
    <row r="193" spans="1:6" ht="16.5">
      <c r="A193" s="10" t="s">
        <v>185</v>
      </c>
      <c r="B193" s="32">
        <f>SUM(B194:B214)</f>
        <v>-13173.2</v>
      </c>
      <c r="C193" s="32">
        <f>SUM(C194:C214)</f>
        <v>13084.199999999997</v>
      </c>
      <c r="D193" s="32">
        <f>SUM(D194:D214)</f>
        <v>12765</v>
      </c>
      <c r="E193" s="32">
        <f>SUM(E194:E214)</f>
        <v>319.19999999999993</v>
      </c>
      <c r="F193" s="33"/>
    </row>
    <row r="194" spans="1:6" s="7" customFormat="1" ht="28">
      <c r="A194" s="8" t="s">
        <v>186</v>
      </c>
      <c r="B194" s="34">
        <f>'[2]2021  год_последний'!N196</f>
        <v>0</v>
      </c>
      <c r="C194" s="34">
        <f t="shared" ref="C194:C214" si="12">SUM(D194:E194)</f>
        <v>0</v>
      </c>
      <c r="D194" s="35">
        <f>'[2]2021  год_последний'!U196</f>
        <v>0</v>
      </c>
      <c r="E194" s="35">
        <f>'[2]2021  год_последний'!AD196</f>
        <v>0</v>
      </c>
      <c r="F194" s="33"/>
    </row>
    <row r="195" spans="1:6" ht="28">
      <c r="A195" s="8" t="s">
        <v>187</v>
      </c>
      <c r="B195" s="34">
        <f>'[2]2021  год_последний'!N197</f>
        <v>0</v>
      </c>
      <c r="C195" s="34">
        <f t="shared" si="12"/>
        <v>0</v>
      </c>
      <c r="D195" s="35">
        <f>'[2]2021  год_последний'!U197</f>
        <v>0</v>
      </c>
      <c r="E195" s="35">
        <f>'[2]2021  год_последний'!AD197</f>
        <v>0</v>
      </c>
      <c r="F195" s="33"/>
    </row>
    <row r="196" spans="1:6" ht="28">
      <c r="A196" s="8" t="s">
        <v>188</v>
      </c>
      <c r="B196" s="34">
        <f>'[2]2021  год_последний'!N198</f>
        <v>-1820.3</v>
      </c>
      <c r="C196" s="34">
        <f t="shared" si="12"/>
        <v>1179.2</v>
      </c>
      <c r="D196" s="35">
        <f>'[2]2021  год_последний'!U198</f>
        <v>1110</v>
      </c>
      <c r="E196" s="35">
        <f>'[2]2021  год_последний'!AD198</f>
        <v>69.2</v>
      </c>
      <c r="F196" s="33"/>
    </row>
    <row r="197" spans="1:6" ht="28">
      <c r="A197" s="8" t="s">
        <v>189</v>
      </c>
      <c r="B197" s="34">
        <f>'[2]2021  год_последний'!N199</f>
        <v>0</v>
      </c>
      <c r="C197" s="34">
        <f t="shared" si="12"/>
        <v>0</v>
      </c>
      <c r="D197" s="35">
        <f>'[2]2021  год_последний'!U199</f>
        <v>0</v>
      </c>
      <c r="E197" s="35">
        <f>'[2]2021  год_последний'!AD199</f>
        <v>0</v>
      </c>
      <c r="F197" s="33"/>
    </row>
    <row r="198" spans="1:6" ht="28">
      <c r="A198" s="8" t="s">
        <v>190</v>
      </c>
      <c r="B198" s="34">
        <f>'[2]2021  год_последний'!N200</f>
        <v>-556.70000000000005</v>
      </c>
      <c r="C198" s="34">
        <f t="shared" si="12"/>
        <v>680</v>
      </c>
      <c r="D198" s="35">
        <f>'[2]2021  год_последний'!U200</f>
        <v>680</v>
      </c>
      <c r="E198" s="35">
        <f>'[2]2021  год_последний'!AD200</f>
        <v>0</v>
      </c>
      <c r="F198" s="33"/>
    </row>
    <row r="199" spans="1:6" ht="28">
      <c r="A199" s="8" t="s">
        <v>191</v>
      </c>
      <c r="B199" s="34">
        <f>'[2]2021  год_последний'!N201</f>
        <v>-602.9</v>
      </c>
      <c r="C199" s="34">
        <f t="shared" si="12"/>
        <v>1677</v>
      </c>
      <c r="D199" s="35">
        <f>'[2]2021  год_последний'!U201</f>
        <v>1677</v>
      </c>
      <c r="E199" s="35">
        <f>'[2]2021  год_последний'!AD201</f>
        <v>0</v>
      </c>
      <c r="F199" s="33"/>
    </row>
    <row r="200" spans="1:6" ht="28">
      <c r="A200" s="8" t="s">
        <v>192</v>
      </c>
      <c r="B200" s="34">
        <f>'[2]2021  год_последний'!N202</f>
        <v>-2209.3000000000002</v>
      </c>
      <c r="C200" s="34">
        <f t="shared" si="12"/>
        <v>1550.2</v>
      </c>
      <c r="D200" s="35">
        <f>'[2]2021  год_последний'!U202</f>
        <v>1479</v>
      </c>
      <c r="E200" s="35">
        <f>'[2]2021  год_последний'!AD202</f>
        <v>71.2</v>
      </c>
      <c r="F200" s="33"/>
    </row>
    <row r="201" spans="1:6" ht="28">
      <c r="A201" s="8" t="s">
        <v>193</v>
      </c>
      <c r="B201" s="34">
        <f>'[2]2021  год_последний'!N203</f>
        <v>0</v>
      </c>
      <c r="C201" s="34">
        <f t="shared" si="12"/>
        <v>0</v>
      </c>
      <c r="D201" s="35">
        <f>'[2]2021  год_последний'!U203</f>
        <v>0</v>
      </c>
      <c r="E201" s="35">
        <f>'[2]2021  год_последний'!AD203</f>
        <v>0</v>
      </c>
      <c r="F201" s="33"/>
    </row>
    <row r="202" spans="1:6" ht="28">
      <c r="A202" s="8" t="s">
        <v>194</v>
      </c>
      <c r="B202" s="34">
        <f>'[2]2021  год_последний'!N204</f>
        <v>0</v>
      </c>
      <c r="C202" s="34">
        <f t="shared" si="12"/>
        <v>0</v>
      </c>
      <c r="D202" s="35">
        <f>'[2]2021  год_последний'!U204</f>
        <v>0</v>
      </c>
      <c r="E202" s="35">
        <f>'[2]2021  год_последний'!AD204</f>
        <v>0</v>
      </c>
      <c r="F202" s="33"/>
    </row>
    <row r="203" spans="1:6" ht="28">
      <c r="A203" s="8" t="s">
        <v>195</v>
      </c>
      <c r="B203" s="34">
        <f>'[2]2021  год_последний'!N205</f>
        <v>0</v>
      </c>
      <c r="C203" s="34">
        <f t="shared" si="12"/>
        <v>0</v>
      </c>
      <c r="D203" s="35">
        <f>'[2]2021  год_последний'!U205</f>
        <v>0</v>
      </c>
      <c r="E203" s="35">
        <f>'[2]2021  год_последний'!AD205</f>
        <v>0</v>
      </c>
      <c r="F203" s="33"/>
    </row>
    <row r="204" spans="1:6" ht="28">
      <c r="A204" s="8" t="s">
        <v>196</v>
      </c>
      <c r="B204" s="34">
        <f>'[2]2021  год_последний'!N206</f>
        <v>0</v>
      </c>
      <c r="C204" s="34">
        <f t="shared" si="12"/>
        <v>0</v>
      </c>
      <c r="D204" s="35">
        <f>'[2]2021  год_последний'!U206</f>
        <v>0</v>
      </c>
      <c r="E204" s="35">
        <f>'[2]2021  год_последний'!AD206</f>
        <v>0</v>
      </c>
      <c r="F204" s="33"/>
    </row>
    <row r="205" spans="1:6" ht="28">
      <c r="A205" s="8" t="s">
        <v>197</v>
      </c>
      <c r="B205" s="34">
        <f>'[2]2021  год_последний'!N207</f>
        <v>0</v>
      </c>
      <c r="C205" s="34">
        <f t="shared" si="12"/>
        <v>268</v>
      </c>
      <c r="D205" s="35">
        <f>'[2]2021  год_последний'!U207</f>
        <v>268</v>
      </c>
      <c r="E205" s="35">
        <f>'[2]2021  год_последний'!AD207</f>
        <v>0</v>
      </c>
      <c r="F205" s="33"/>
    </row>
    <row r="206" spans="1:6" ht="28">
      <c r="A206" s="8" t="s">
        <v>198</v>
      </c>
      <c r="B206" s="34">
        <f>'[2]2021  год_последний'!N208</f>
        <v>-4735</v>
      </c>
      <c r="C206" s="34">
        <f t="shared" si="12"/>
        <v>4533.7</v>
      </c>
      <c r="D206" s="35">
        <f>'[2]2021  год_последний'!U208</f>
        <v>4512</v>
      </c>
      <c r="E206" s="35">
        <f>'[2]2021  год_последний'!AD208</f>
        <v>21.7</v>
      </c>
      <c r="F206" s="33"/>
    </row>
    <row r="207" spans="1:6" s="7" customFormat="1" ht="28">
      <c r="A207" s="8" t="s">
        <v>199</v>
      </c>
      <c r="B207" s="34">
        <f>'[2]2021  год_последний'!N209</f>
        <v>0</v>
      </c>
      <c r="C207" s="34">
        <f t="shared" si="12"/>
        <v>1401</v>
      </c>
      <c r="D207" s="35">
        <f>'[2]2021  год_последний'!U209</f>
        <v>1401</v>
      </c>
      <c r="E207" s="35">
        <f>'[2]2021  год_последний'!AD209</f>
        <v>0</v>
      </c>
      <c r="F207" s="33"/>
    </row>
    <row r="208" spans="1:6" ht="28">
      <c r="A208" s="8" t="s">
        <v>200</v>
      </c>
      <c r="B208" s="34">
        <f>'[2]2021  год_последний'!N210</f>
        <v>0</v>
      </c>
      <c r="C208" s="34">
        <f t="shared" si="12"/>
        <v>0</v>
      </c>
      <c r="D208" s="35">
        <f>'[2]2021  год_последний'!U210</f>
        <v>0</v>
      </c>
      <c r="E208" s="35">
        <f>'[2]2021  год_последний'!AD210</f>
        <v>0</v>
      </c>
      <c r="F208" s="33"/>
    </row>
    <row r="209" spans="1:6" ht="28">
      <c r="A209" s="8" t="s">
        <v>201</v>
      </c>
      <c r="B209" s="34">
        <f>'[2]2021  год_последний'!N211</f>
        <v>-1197.5</v>
      </c>
      <c r="C209" s="34">
        <f t="shared" si="12"/>
        <v>856.8</v>
      </c>
      <c r="D209" s="35">
        <f>'[2]2021  год_последний'!U211</f>
        <v>820</v>
      </c>
      <c r="E209" s="35">
        <f>'[2]2021  год_последний'!AD211</f>
        <v>36.799999999999997</v>
      </c>
      <c r="F209" s="33"/>
    </row>
    <row r="210" spans="1:6" ht="28">
      <c r="A210" s="8" t="s">
        <v>202</v>
      </c>
      <c r="B210" s="34">
        <f>'[2]2021  год_последний'!N212</f>
        <v>0</v>
      </c>
      <c r="C210" s="34">
        <f t="shared" si="12"/>
        <v>0</v>
      </c>
      <c r="D210" s="35">
        <f>'[2]2021  год_последний'!U212</f>
        <v>0</v>
      </c>
      <c r="E210" s="35">
        <f>'[2]2021  год_последний'!AD212</f>
        <v>0</v>
      </c>
      <c r="F210" s="33"/>
    </row>
    <row r="211" spans="1:6" ht="28">
      <c r="A211" s="8" t="s">
        <v>203</v>
      </c>
      <c r="B211" s="34">
        <f>'[2]2021  год_последний'!N213</f>
        <v>-973.4</v>
      </c>
      <c r="C211" s="34">
        <f t="shared" si="12"/>
        <v>94.9</v>
      </c>
      <c r="D211" s="35">
        <f>'[2]2021  год_последний'!U213</f>
        <v>0</v>
      </c>
      <c r="E211" s="35">
        <f>'[2]2021  год_последний'!AD213</f>
        <v>94.9</v>
      </c>
      <c r="F211" s="33"/>
    </row>
    <row r="212" spans="1:6" ht="28">
      <c r="A212" s="8" t="s">
        <v>204</v>
      </c>
      <c r="B212" s="34">
        <f>'[2]2021  год_последний'!N214</f>
        <v>0</v>
      </c>
      <c r="C212" s="34">
        <f t="shared" si="12"/>
        <v>0</v>
      </c>
      <c r="D212" s="35">
        <f>'[2]2021  год_последний'!U214</f>
        <v>0</v>
      </c>
      <c r="E212" s="35">
        <f>'[2]2021  год_последний'!AD214</f>
        <v>0</v>
      </c>
      <c r="F212" s="33"/>
    </row>
    <row r="213" spans="1:6" ht="28">
      <c r="A213" s="8" t="s">
        <v>205</v>
      </c>
      <c r="B213" s="34">
        <f>'[2]2021  год_последний'!N215</f>
        <v>-1078.0999999999999</v>
      </c>
      <c r="C213" s="34">
        <f t="shared" si="12"/>
        <v>843.4</v>
      </c>
      <c r="D213" s="35">
        <f>'[2]2021  год_последний'!U215</f>
        <v>818</v>
      </c>
      <c r="E213" s="35">
        <f>'[2]2021  год_последний'!AD215</f>
        <v>25.4</v>
      </c>
      <c r="F213" s="33"/>
    </row>
    <row r="214" spans="1:6" ht="28">
      <c r="A214" s="8" t="s">
        <v>206</v>
      </c>
      <c r="B214" s="34">
        <f>'[2]2021  год_последний'!N216</f>
        <v>0</v>
      </c>
      <c r="C214" s="34">
        <f t="shared" si="12"/>
        <v>0</v>
      </c>
      <c r="D214" s="35">
        <f>'[2]2021  год_последний'!U216</f>
        <v>0</v>
      </c>
      <c r="E214" s="35">
        <f>'[2]2021  год_последний'!AD216</f>
        <v>0</v>
      </c>
      <c r="F214" s="33"/>
    </row>
    <row r="215" spans="1:6" ht="16.5">
      <c r="A215" s="10" t="s">
        <v>207</v>
      </c>
      <c r="B215" s="32">
        <f>SUM(B216:B233)</f>
        <v>-33623.300000000003</v>
      </c>
      <c r="C215" s="32">
        <f>SUM(C216:C233)</f>
        <v>18374.600000000002</v>
      </c>
      <c r="D215" s="32">
        <f>SUM(D216:D233)</f>
        <v>16551</v>
      </c>
      <c r="E215" s="32">
        <f>SUM(E216:E233)</f>
        <v>1823.6000000000001</v>
      </c>
      <c r="F215" s="33"/>
    </row>
    <row r="216" spans="1:6" ht="28">
      <c r="A216" s="14" t="s">
        <v>208</v>
      </c>
      <c r="B216" s="34">
        <f>'[2]2021  год_последний'!N218</f>
        <v>-220.2</v>
      </c>
      <c r="C216" s="34">
        <f t="shared" ref="C216:C233" si="13">SUM(D216:E216)</f>
        <v>213.7</v>
      </c>
      <c r="D216" s="35">
        <f>'[2]2021  год_последний'!U218</f>
        <v>213</v>
      </c>
      <c r="E216" s="35">
        <f>'[2]2021  год_последний'!AD218</f>
        <v>0.7</v>
      </c>
      <c r="F216" s="33"/>
    </row>
    <row r="217" spans="1:6" ht="28">
      <c r="A217" s="14" t="s">
        <v>209</v>
      </c>
      <c r="B217" s="34">
        <f>'[2]2021  год_последний'!N219</f>
        <v>-2179.6</v>
      </c>
      <c r="C217" s="34">
        <f t="shared" si="13"/>
        <v>1337</v>
      </c>
      <c r="D217" s="35">
        <f>'[2]2021  год_последний'!U219</f>
        <v>1246</v>
      </c>
      <c r="E217" s="35">
        <f>'[2]2021  год_последний'!AD219</f>
        <v>91</v>
      </c>
      <c r="F217" s="33"/>
    </row>
    <row r="218" spans="1:6" ht="28">
      <c r="A218" s="14" t="s">
        <v>210</v>
      </c>
      <c r="B218" s="34">
        <f>'[2]2021  год_последний'!N220</f>
        <v>-1240.4000000000001</v>
      </c>
      <c r="C218" s="34">
        <f t="shared" si="13"/>
        <v>947.6</v>
      </c>
      <c r="D218" s="35">
        <f>'[2]2021  год_последний'!U220</f>
        <v>916</v>
      </c>
      <c r="E218" s="35">
        <f>'[2]2021  год_последний'!AD220</f>
        <v>31.6</v>
      </c>
      <c r="F218" s="33"/>
    </row>
    <row r="219" spans="1:6" ht="28">
      <c r="A219" s="14" t="s">
        <v>211</v>
      </c>
      <c r="B219" s="34">
        <f>'[2]2021  год_последний'!N221</f>
        <v>-2343.1999999999998</v>
      </c>
      <c r="C219" s="34">
        <f t="shared" si="13"/>
        <v>1918.8</v>
      </c>
      <c r="D219" s="35">
        <f>'[2]2021  год_последний'!U221</f>
        <v>1873</v>
      </c>
      <c r="E219" s="35">
        <f>'[2]2021  год_последний'!AD221</f>
        <v>45.8</v>
      </c>
      <c r="F219" s="33"/>
    </row>
    <row r="220" spans="1:6" ht="28">
      <c r="A220" s="14" t="s">
        <v>212</v>
      </c>
      <c r="B220" s="34">
        <f>'[2]2021  год_последний'!N222</f>
        <v>0</v>
      </c>
      <c r="C220" s="34">
        <f t="shared" si="13"/>
        <v>543</v>
      </c>
      <c r="D220" s="35">
        <f>'[2]2021  год_последний'!U222</f>
        <v>543</v>
      </c>
      <c r="E220" s="35">
        <f>'[2]2021  год_последний'!AD222</f>
        <v>0</v>
      </c>
      <c r="F220" s="33"/>
    </row>
    <row r="221" spans="1:6" ht="28">
      <c r="A221" s="14" t="s">
        <v>213</v>
      </c>
      <c r="B221" s="34">
        <f>'[2]2021  год_последний'!N223</f>
        <v>-2800.9</v>
      </c>
      <c r="C221" s="34">
        <f t="shared" si="13"/>
        <v>273</v>
      </c>
      <c r="D221" s="35">
        <f>'[2]2021  год_последний'!U223</f>
        <v>0</v>
      </c>
      <c r="E221" s="35">
        <f>'[2]2021  год_последний'!AD223</f>
        <v>273</v>
      </c>
      <c r="F221" s="33"/>
    </row>
    <row r="222" spans="1:6" ht="28">
      <c r="A222" s="14" t="s">
        <v>214</v>
      </c>
      <c r="B222" s="34">
        <f>'[2]2021  год_последний'!N224</f>
        <v>0</v>
      </c>
      <c r="C222" s="34">
        <f t="shared" si="13"/>
        <v>1094</v>
      </c>
      <c r="D222" s="35">
        <f>'[2]2021  год_последний'!U224</f>
        <v>1094</v>
      </c>
      <c r="E222" s="35">
        <f>'[2]2021  год_последний'!AD224</f>
        <v>0</v>
      </c>
      <c r="F222" s="33"/>
    </row>
    <row r="223" spans="1:6" ht="28">
      <c r="A223" s="14" t="s">
        <v>215</v>
      </c>
      <c r="B223" s="34">
        <f>'[2]2021  год_последний'!N225</f>
        <v>-908.7</v>
      </c>
      <c r="C223" s="34">
        <f t="shared" si="13"/>
        <v>551.6</v>
      </c>
      <c r="D223" s="35">
        <f>'[2]2021  год_последний'!U225</f>
        <v>513</v>
      </c>
      <c r="E223" s="35">
        <f>'[2]2021  год_последний'!AD225</f>
        <v>38.6</v>
      </c>
      <c r="F223" s="33"/>
    </row>
    <row r="224" spans="1:6" ht="28">
      <c r="A224" s="14" t="s">
        <v>216</v>
      </c>
      <c r="B224" s="34">
        <f>'[2]2021  год_последний'!N226</f>
        <v>-3364.4</v>
      </c>
      <c r="C224" s="34">
        <f t="shared" si="13"/>
        <v>2170</v>
      </c>
      <c r="D224" s="35">
        <f>'[2]2021  год_последний'!U226</f>
        <v>2041</v>
      </c>
      <c r="E224" s="35">
        <f>'[2]2021  год_последний'!AD226</f>
        <v>129</v>
      </c>
      <c r="F224" s="33"/>
    </row>
    <row r="225" spans="1:6" ht="28">
      <c r="A225" s="14" t="s">
        <v>217</v>
      </c>
      <c r="B225" s="34">
        <f>'[2]2021  год_последний'!N227</f>
        <v>-2923</v>
      </c>
      <c r="C225" s="34">
        <f t="shared" si="13"/>
        <v>964.5</v>
      </c>
      <c r="D225" s="35">
        <f>'[2]2021  год_последний'!U227</f>
        <v>753</v>
      </c>
      <c r="E225" s="35">
        <f>'[2]2021  год_последний'!AD227</f>
        <v>211.5</v>
      </c>
      <c r="F225" s="33"/>
    </row>
    <row r="226" spans="1:6" ht="28">
      <c r="A226" s="14" t="s">
        <v>218</v>
      </c>
      <c r="B226" s="34">
        <f>'[2]2021  год_последний'!N228</f>
        <v>-1689.4</v>
      </c>
      <c r="C226" s="34">
        <f t="shared" si="13"/>
        <v>1039.2</v>
      </c>
      <c r="D226" s="35">
        <f>'[2]2021  год_последний'!U228</f>
        <v>969</v>
      </c>
      <c r="E226" s="35">
        <f>'[2]2021  год_последний'!AD228</f>
        <v>70.2</v>
      </c>
      <c r="F226" s="33"/>
    </row>
    <row r="227" spans="1:6" ht="28">
      <c r="A227" s="14" t="s">
        <v>219</v>
      </c>
      <c r="B227" s="34">
        <f>'[2]2021  год_последний'!N229</f>
        <v>-2106.5</v>
      </c>
      <c r="C227" s="34">
        <f t="shared" si="13"/>
        <v>1171.9000000000001</v>
      </c>
      <c r="D227" s="35">
        <f>'[2]2021  год_последний'!U229</f>
        <v>1071</v>
      </c>
      <c r="E227" s="35">
        <f>'[2]2021  год_последний'!AD229</f>
        <v>100.9</v>
      </c>
      <c r="F227" s="33"/>
    </row>
    <row r="228" spans="1:6" ht="28">
      <c r="A228" s="14" t="s">
        <v>220</v>
      </c>
      <c r="B228" s="34">
        <f>'[2]2021  год_последний'!N230</f>
        <v>-3007.7</v>
      </c>
      <c r="C228" s="34">
        <f t="shared" si="13"/>
        <v>1657.8</v>
      </c>
      <c r="D228" s="35">
        <f>'[2]2021  год_последний'!U230</f>
        <v>1512</v>
      </c>
      <c r="E228" s="35">
        <f>'[2]2021  год_последний'!AD230</f>
        <v>145.80000000000001</v>
      </c>
      <c r="F228" s="33"/>
    </row>
    <row r="229" spans="1:6" s="7" customFormat="1" ht="28">
      <c r="A229" s="14" t="s">
        <v>221</v>
      </c>
      <c r="B229" s="34">
        <f>'[2]2021  год_последний'!N231</f>
        <v>0</v>
      </c>
      <c r="C229" s="34">
        <f t="shared" si="13"/>
        <v>0</v>
      </c>
      <c r="D229" s="35">
        <f>'[2]2021  год_последний'!U231</f>
        <v>0</v>
      </c>
      <c r="E229" s="35">
        <f>'[2]2021  год_последний'!AD231</f>
        <v>0</v>
      </c>
      <c r="F229" s="33"/>
    </row>
    <row r="230" spans="1:6" ht="28">
      <c r="A230" s="14" t="s">
        <v>222</v>
      </c>
      <c r="B230" s="34">
        <f>'[2]2021  год_последний'!N232</f>
        <v>-3640.9</v>
      </c>
      <c r="C230" s="34">
        <f t="shared" si="13"/>
        <v>1839.6</v>
      </c>
      <c r="D230" s="35">
        <f>'[2]2021  год_последний'!U232</f>
        <v>1645</v>
      </c>
      <c r="E230" s="35">
        <f>'[2]2021  год_последний'!AD232</f>
        <v>194.6</v>
      </c>
      <c r="F230" s="33"/>
    </row>
    <row r="231" spans="1:6" ht="28">
      <c r="A231" s="14" t="s">
        <v>223</v>
      </c>
      <c r="B231" s="34">
        <f>'[2]2021  год_последний'!N233</f>
        <v>-2007.8</v>
      </c>
      <c r="C231" s="34">
        <f t="shared" si="13"/>
        <v>195.7</v>
      </c>
      <c r="D231" s="35">
        <f>'[2]2021  год_последний'!U233</f>
        <v>0</v>
      </c>
      <c r="E231" s="35">
        <f>'[2]2021  год_последний'!AD233</f>
        <v>195.7</v>
      </c>
      <c r="F231" s="33"/>
    </row>
    <row r="232" spans="1:6" ht="28">
      <c r="A232" s="14" t="s">
        <v>224</v>
      </c>
      <c r="B232" s="34">
        <f>'[2]2021  год_последний'!N234</f>
        <v>-2122.6999999999998</v>
      </c>
      <c r="C232" s="34">
        <f t="shared" si="13"/>
        <v>1613.9</v>
      </c>
      <c r="D232" s="35">
        <f>'[2]2021  год_последний'!U234</f>
        <v>1559</v>
      </c>
      <c r="E232" s="35">
        <f>'[2]2021  год_последний'!AD234</f>
        <v>54.9</v>
      </c>
      <c r="F232" s="33"/>
    </row>
    <row r="233" spans="1:6" ht="28">
      <c r="A233" s="14" t="s">
        <v>225</v>
      </c>
      <c r="B233" s="34">
        <f>'[2]2021  год_последний'!N235</f>
        <v>-3067.9</v>
      </c>
      <c r="C233" s="34">
        <f t="shared" si="13"/>
        <v>843.3</v>
      </c>
      <c r="D233" s="35">
        <f>'[2]2021  год_последний'!U235</f>
        <v>603</v>
      </c>
      <c r="E233" s="35">
        <f>'[2]2021  год_последний'!AD235</f>
        <v>240.3</v>
      </c>
      <c r="F233" s="33"/>
    </row>
    <row r="234" spans="1:6" ht="16.5">
      <c r="A234" s="10" t="s">
        <v>226</v>
      </c>
      <c r="B234" s="32">
        <f>SUM(B235:B249)</f>
        <v>-24342.699999999997</v>
      </c>
      <c r="C234" s="32">
        <f>SUM(C235:C249)</f>
        <v>25775.300000000003</v>
      </c>
      <c r="D234" s="32">
        <f>SUM(D235:D249)</f>
        <v>25391</v>
      </c>
      <c r="E234" s="32">
        <f>SUM(E235:E249)</f>
        <v>384.29999999999995</v>
      </c>
      <c r="F234" s="33"/>
    </row>
    <row r="235" spans="1:6" ht="28">
      <c r="A235" s="8" t="s">
        <v>227</v>
      </c>
      <c r="B235" s="34">
        <f>'[2]2021  год_последний'!N237</f>
        <v>-1812.5</v>
      </c>
      <c r="C235" s="34">
        <f t="shared" ref="C235:C249" si="14">SUM(D235:E235)</f>
        <v>1678.5</v>
      </c>
      <c r="D235" s="35">
        <f>'[2]2021  год_последний'!U237</f>
        <v>1664</v>
      </c>
      <c r="E235" s="35">
        <f>'[2]2021  год_последний'!AD237</f>
        <v>14.5</v>
      </c>
      <c r="F235" s="33"/>
    </row>
    <row r="236" spans="1:6" ht="28">
      <c r="A236" s="8" t="s">
        <v>228</v>
      </c>
      <c r="B236" s="34">
        <f>'[2]2021  год_последний'!N238</f>
        <v>-2748.8</v>
      </c>
      <c r="C236" s="34">
        <f t="shared" si="14"/>
        <v>1754.4</v>
      </c>
      <c r="D236" s="35">
        <f>'[2]2021  год_последний'!U238</f>
        <v>1647</v>
      </c>
      <c r="E236" s="35">
        <f>'[2]2021  год_последний'!AD238</f>
        <v>107.4</v>
      </c>
      <c r="F236" s="33"/>
    </row>
    <row r="237" spans="1:6" ht="28">
      <c r="A237" s="8" t="s">
        <v>229</v>
      </c>
      <c r="B237" s="34">
        <f>'[2]2021  год_последний'!N239</f>
        <v>-1455.6</v>
      </c>
      <c r="C237" s="34">
        <f t="shared" si="14"/>
        <v>1828</v>
      </c>
      <c r="D237" s="35">
        <f>'[2]2021  год_последний'!U239</f>
        <v>1828</v>
      </c>
      <c r="E237" s="35">
        <f>'[2]2021  год_последний'!AD239</f>
        <v>0</v>
      </c>
      <c r="F237" s="33"/>
    </row>
    <row r="238" spans="1:6" ht="28">
      <c r="A238" s="15" t="s">
        <v>230</v>
      </c>
      <c r="B238" s="34">
        <f>'[2]2021  год_последний'!N240</f>
        <v>-810.9</v>
      </c>
      <c r="C238" s="34">
        <f t="shared" si="14"/>
        <v>1380</v>
      </c>
      <c r="D238" s="35">
        <f>'[2]2021  год_последний'!U240</f>
        <v>1380</v>
      </c>
      <c r="E238" s="35">
        <f>'[2]2021  год_последний'!AD240</f>
        <v>0</v>
      </c>
      <c r="F238" s="33"/>
    </row>
    <row r="239" spans="1:6" ht="28">
      <c r="A239" s="15" t="s">
        <v>231</v>
      </c>
      <c r="B239" s="34">
        <f>'[2]2021  год_последний'!N241</f>
        <v>-1913.6</v>
      </c>
      <c r="C239" s="34">
        <f t="shared" si="14"/>
        <v>2020</v>
      </c>
      <c r="D239" s="35">
        <f>'[2]2021  год_последний'!U241</f>
        <v>2020</v>
      </c>
      <c r="E239" s="35">
        <f>'[2]2021  год_последний'!AD241</f>
        <v>0</v>
      </c>
      <c r="F239" s="33"/>
    </row>
    <row r="240" spans="1:6" ht="28">
      <c r="A240" s="15" t="s">
        <v>232</v>
      </c>
      <c r="B240" s="34">
        <f>'[2]2021  год_последний'!N242</f>
        <v>-1005.8</v>
      </c>
      <c r="C240" s="34">
        <f t="shared" si="14"/>
        <v>451.8</v>
      </c>
      <c r="D240" s="35">
        <f>'[2]2021  год_последний'!U242</f>
        <v>392</v>
      </c>
      <c r="E240" s="35">
        <f>'[2]2021  год_последний'!AD242</f>
        <v>59.8</v>
      </c>
      <c r="F240" s="33"/>
    </row>
    <row r="241" spans="1:6" ht="28">
      <c r="A241" s="15" t="s">
        <v>233</v>
      </c>
      <c r="B241" s="34">
        <f>'[2]2021  год_последний'!N243</f>
        <v>-1684.1</v>
      </c>
      <c r="C241" s="34">
        <f t="shared" si="14"/>
        <v>1544.1</v>
      </c>
      <c r="D241" s="35">
        <f>'[2]2021  год_последний'!U243</f>
        <v>1529</v>
      </c>
      <c r="E241" s="35">
        <f>'[2]2021  год_последний'!AD243</f>
        <v>15.1</v>
      </c>
      <c r="F241" s="33"/>
    </row>
    <row r="242" spans="1:6" ht="28">
      <c r="A242" s="15" t="s">
        <v>234</v>
      </c>
      <c r="B242" s="34">
        <f>'[2]2021  год_последний'!N244</f>
        <v>-3225.4</v>
      </c>
      <c r="C242" s="34">
        <f t="shared" si="14"/>
        <v>2142</v>
      </c>
      <c r="D242" s="35">
        <f>'[2]2021  год_последний'!U244</f>
        <v>2025</v>
      </c>
      <c r="E242" s="35">
        <f>'[2]2021  год_последний'!AD244</f>
        <v>117</v>
      </c>
      <c r="F242" s="33"/>
    </row>
    <row r="243" spans="1:6" ht="28">
      <c r="A243" s="15" t="s">
        <v>235</v>
      </c>
      <c r="B243" s="34">
        <f>'[2]2021  год_последний'!N245</f>
        <v>-1813.2</v>
      </c>
      <c r="C243" s="34">
        <f t="shared" si="14"/>
        <v>1582</v>
      </c>
      <c r="D243" s="35">
        <f>'[2]2021  год_последний'!U245</f>
        <v>1557</v>
      </c>
      <c r="E243" s="35">
        <f>'[2]2021  год_последний'!AD245</f>
        <v>25</v>
      </c>
      <c r="F243" s="33"/>
    </row>
    <row r="244" spans="1:6" ht="28">
      <c r="A244" s="15" t="s">
        <v>236</v>
      </c>
      <c r="B244" s="34">
        <f>'[2]2021  год_последний'!N246</f>
        <v>-1361.8</v>
      </c>
      <c r="C244" s="34">
        <f t="shared" si="14"/>
        <v>944.1</v>
      </c>
      <c r="D244" s="35">
        <f>'[2]2021  год_последний'!U246</f>
        <v>899</v>
      </c>
      <c r="E244" s="35">
        <f>'[2]2021  год_последний'!AD246</f>
        <v>45.1</v>
      </c>
      <c r="F244" s="33"/>
    </row>
    <row r="245" spans="1:6" ht="28">
      <c r="A245" s="15" t="s">
        <v>237</v>
      </c>
      <c r="B245" s="34">
        <f>'[2]2021  год_последний'!N247</f>
        <v>0</v>
      </c>
      <c r="C245" s="34">
        <f t="shared" si="14"/>
        <v>2679</v>
      </c>
      <c r="D245" s="35">
        <f>'[2]2021  год_последний'!U247</f>
        <v>2679</v>
      </c>
      <c r="E245" s="35">
        <f>'[2]2021  год_последний'!AD247</f>
        <v>0</v>
      </c>
      <c r="F245" s="33"/>
    </row>
    <row r="246" spans="1:6" ht="28">
      <c r="A246" s="15" t="s">
        <v>238</v>
      </c>
      <c r="B246" s="34">
        <f>'[2]2021  год_последний'!N248</f>
        <v>0</v>
      </c>
      <c r="C246" s="34">
        <f t="shared" si="14"/>
        <v>0</v>
      </c>
      <c r="D246" s="35">
        <f>'[2]2021  год_последний'!U248</f>
        <v>0</v>
      </c>
      <c r="E246" s="35">
        <f>'[2]2021  год_последний'!AD248</f>
        <v>0</v>
      </c>
      <c r="F246" s="33"/>
    </row>
    <row r="247" spans="1:6" ht="28">
      <c r="A247" s="15" t="s">
        <v>239</v>
      </c>
      <c r="B247" s="34">
        <f>'[2]2021  год_последний'!N249</f>
        <v>-2602.6999999999998</v>
      </c>
      <c r="C247" s="34">
        <f t="shared" si="14"/>
        <v>2661</v>
      </c>
      <c r="D247" s="35">
        <f>'[2]2021  год_последний'!U249</f>
        <v>2661</v>
      </c>
      <c r="E247" s="35">
        <f>'[2]2021  год_последний'!AD249</f>
        <v>0</v>
      </c>
      <c r="F247" s="33"/>
    </row>
    <row r="248" spans="1:6" s="7" customFormat="1" ht="28">
      <c r="A248" s="15" t="s">
        <v>240</v>
      </c>
      <c r="B248" s="34">
        <f>'[2]2021  год_последний'!N250</f>
        <v>-1915.8</v>
      </c>
      <c r="C248" s="34">
        <f t="shared" si="14"/>
        <v>3122</v>
      </c>
      <c r="D248" s="35">
        <f>'[2]2021  год_последний'!U250</f>
        <v>3122</v>
      </c>
      <c r="E248" s="35">
        <f>'[2]2021  год_последний'!AD250</f>
        <v>0</v>
      </c>
      <c r="F248" s="33"/>
    </row>
    <row r="249" spans="1:6" ht="28">
      <c r="A249" s="15" t="s">
        <v>241</v>
      </c>
      <c r="B249" s="34">
        <f>'[2]2021  год_последний'!N251</f>
        <v>-1992.5</v>
      </c>
      <c r="C249" s="34">
        <f t="shared" si="14"/>
        <v>1988.4</v>
      </c>
      <c r="D249" s="35">
        <f>'[2]2021  год_последний'!U251</f>
        <v>1988</v>
      </c>
      <c r="E249" s="35">
        <f>'[2]2021  год_последний'!AD251</f>
        <v>0.4</v>
      </c>
      <c r="F249" s="33"/>
    </row>
    <row r="250" spans="1:6" ht="16.5">
      <c r="A250" s="10" t="s">
        <v>242</v>
      </c>
      <c r="B250" s="32">
        <f>SUM(B251:B275)</f>
        <v>-90259.9</v>
      </c>
      <c r="C250" s="32">
        <f>SUM(C251:C275)</f>
        <v>107580</v>
      </c>
      <c r="D250" s="32">
        <f>SUM(D251:D275)</f>
        <v>106409</v>
      </c>
      <c r="E250" s="32">
        <f>SUM(E251:E275)</f>
        <v>1171</v>
      </c>
      <c r="F250" s="33"/>
    </row>
    <row r="251" spans="1:6" ht="28">
      <c r="A251" s="8" t="s">
        <v>243</v>
      </c>
      <c r="B251" s="34">
        <f>'[2]2021  год_последний'!N253</f>
        <v>-2584.6999999999998</v>
      </c>
      <c r="C251" s="34">
        <f t="shared" ref="C251:C275" si="15">SUM(D251:E251)</f>
        <v>2186.1</v>
      </c>
      <c r="D251" s="35">
        <f>'[2]2021  год_последний'!U253</f>
        <v>2143</v>
      </c>
      <c r="E251" s="35">
        <f>'[2]2021  год_последний'!AD253</f>
        <v>43.1</v>
      </c>
      <c r="F251" s="33"/>
    </row>
    <row r="252" spans="1:6" ht="28">
      <c r="A252" s="8" t="s">
        <v>244</v>
      </c>
      <c r="B252" s="34">
        <f>'[2]2021  год_последний'!N254</f>
        <v>-3015.8</v>
      </c>
      <c r="C252" s="34">
        <f t="shared" si="15"/>
        <v>2237.1</v>
      </c>
      <c r="D252" s="35">
        <f>'[2]2021  год_последний'!U254</f>
        <v>2153</v>
      </c>
      <c r="E252" s="35">
        <f>'[2]2021  год_последний'!AD254</f>
        <v>84.1</v>
      </c>
      <c r="F252" s="33"/>
    </row>
    <row r="253" spans="1:6" ht="28">
      <c r="A253" s="8" t="s">
        <v>245</v>
      </c>
      <c r="B253" s="34">
        <f>'[2]2021  год_последний'!N255</f>
        <v>-2041</v>
      </c>
      <c r="C253" s="34">
        <f t="shared" si="15"/>
        <v>1985.9</v>
      </c>
      <c r="D253" s="35">
        <f>'[2]2021  год_последний'!U255</f>
        <v>1980</v>
      </c>
      <c r="E253" s="35">
        <f>'[2]2021  год_последний'!AD255</f>
        <v>5.9</v>
      </c>
      <c r="F253" s="33"/>
    </row>
    <row r="254" spans="1:6" ht="28">
      <c r="A254" s="8" t="s">
        <v>246</v>
      </c>
      <c r="B254" s="34">
        <f>'[2]2021  год_последний'!N256</f>
        <v>-3644.3</v>
      </c>
      <c r="C254" s="34">
        <f t="shared" si="15"/>
        <v>2519.5</v>
      </c>
      <c r="D254" s="35">
        <f>'[2]2021  год_последний'!U256</f>
        <v>2398</v>
      </c>
      <c r="E254" s="35">
        <f>'[2]2021  год_последний'!AD256</f>
        <v>121.5</v>
      </c>
      <c r="F254" s="33"/>
    </row>
    <row r="255" spans="1:6" ht="28">
      <c r="A255" s="8" t="s">
        <v>247</v>
      </c>
      <c r="B255" s="34">
        <f>'[2]2021  год_последний'!N257</f>
        <v>-1293.7</v>
      </c>
      <c r="C255" s="34">
        <f t="shared" si="15"/>
        <v>1351</v>
      </c>
      <c r="D255" s="35">
        <f>'[2]2021  год_последний'!U257</f>
        <v>1351</v>
      </c>
      <c r="E255" s="35">
        <f>'[2]2021  год_последний'!AD257</f>
        <v>0</v>
      </c>
      <c r="F255" s="33"/>
    </row>
    <row r="256" spans="1:6" ht="28">
      <c r="A256" s="8" t="s">
        <v>248</v>
      </c>
      <c r="B256" s="34">
        <f>'[2]2021  год_последний'!N258</f>
        <v>-4013.7</v>
      </c>
      <c r="C256" s="34">
        <f t="shared" si="15"/>
        <v>5333</v>
      </c>
      <c r="D256" s="35">
        <f>'[2]2021  год_последний'!U258</f>
        <v>5333</v>
      </c>
      <c r="E256" s="35">
        <f>'[2]2021  год_последний'!AD258</f>
        <v>0</v>
      </c>
      <c r="F256" s="33"/>
    </row>
    <row r="257" spans="1:6" ht="28">
      <c r="A257" s="8" t="s">
        <v>249</v>
      </c>
      <c r="B257" s="34">
        <f>'[2]2021  год_последний'!N259</f>
        <v>-2178.8000000000002</v>
      </c>
      <c r="C257" s="34">
        <f t="shared" si="15"/>
        <v>1923.6</v>
      </c>
      <c r="D257" s="35">
        <f>'[2]2021  год_последний'!U259</f>
        <v>1896</v>
      </c>
      <c r="E257" s="35">
        <f>'[2]2021  год_последний'!AD259</f>
        <v>27.6</v>
      </c>
      <c r="F257" s="33"/>
    </row>
    <row r="258" spans="1:6" ht="28">
      <c r="A258" s="8" t="s">
        <v>250</v>
      </c>
      <c r="B258" s="34">
        <f>'[2]2021  год_последний'!N260</f>
        <v>-4406.8</v>
      </c>
      <c r="C258" s="34">
        <f t="shared" si="15"/>
        <v>5020</v>
      </c>
      <c r="D258" s="35">
        <f>'[2]2021  год_последний'!U260</f>
        <v>5020</v>
      </c>
      <c r="E258" s="35">
        <f>'[2]2021  год_последний'!AD260</f>
        <v>0</v>
      </c>
      <c r="F258" s="33"/>
    </row>
    <row r="259" spans="1:6" ht="28">
      <c r="A259" s="8" t="s">
        <v>251</v>
      </c>
      <c r="B259" s="34">
        <f>'[2]2021  год_последний'!N261</f>
        <v>-2505.9</v>
      </c>
      <c r="C259" s="34">
        <f t="shared" si="15"/>
        <v>2924</v>
      </c>
      <c r="D259" s="35">
        <f>'[2]2021  год_последний'!U261</f>
        <v>2924</v>
      </c>
      <c r="E259" s="35">
        <f>'[2]2021  год_последний'!AD261</f>
        <v>0</v>
      </c>
      <c r="F259" s="33"/>
    </row>
    <row r="260" spans="1:6" ht="28">
      <c r="A260" s="8" t="s">
        <v>252</v>
      </c>
      <c r="B260" s="34">
        <f>'[2]2021  год_последний'!N262</f>
        <v>-998.7</v>
      </c>
      <c r="C260" s="34">
        <f t="shared" si="15"/>
        <v>1239</v>
      </c>
      <c r="D260" s="35">
        <f>'[2]2021  год_последний'!U262</f>
        <v>1239</v>
      </c>
      <c r="E260" s="35">
        <f>'[2]2021  год_последний'!AD262</f>
        <v>0</v>
      </c>
      <c r="F260" s="33"/>
    </row>
    <row r="261" spans="1:6" ht="28">
      <c r="A261" s="8" t="s">
        <v>253</v>
      </c>
      <c r="B261" s="34">
        <f>'[2]2021  год_последний'!N263</f>
        <v>-554.70000000000005</v>
      </c>
      <c r="C261" s="34">
        <f t="shared" si="15"/>
        <v>2622</v>
      </c>
      <c r="D261" s="35">
        <f>'[2]2021  год_последний'!U263</f>
        <v>2622</v>
      </c>
      <c r="E261" s="35">
        <f>'[2]2021  год_последний'!AD263</f>
        <v>0</v>
      </c>
      <c r="F261" s="33"/>
    </row>
    <row r="262" spans="1:6" ht="28">
      <c r="A262" s="8" t="s">
        <v>254</v>
      </c>
      <c r="B262" s="34">
        <f>'[2]2021  год_последний'!N264</f>
        <v>-1533.1</v>
      </c>
      <c r="C262" s="34">
        <f t="shared" si="15"/>
        <v>1882</v>
      </c>
      <c r="D262" s="35">
        <f>'[2]2021  год_последний'!U264</f>
        <v>1882</v>
      </c>
      <c r="E262" s="35">
        <f>'[2]2021  год_последний'!AD264</f>
        <v>0</v>
      </c>
      <c r="F262" s="33"/>
    </row>
    <row r="263" spans="1:6" ht="28">
      <c r="A263" s="8" t="s">
        <v>255</v>
      </c>
      <c r="B263" s="34">
        <f>'[2]2021  год_последний'!N265</f>
        <v>-1786.7</v>
      </c>
      <c r="C263" s="34">
        <f t="shared" si="15"/>
        <v>1105.5999999999999</v>
      </c>
      <c r="D263" s="35">
        <f>'[2]2021  год_последний'!U265</f>
        <v>1032</v>
      </c>
      <c r="E263" s="35">
        <f>'[2]2021  год_последний'!AD265</f>
        <v>73.599999999999994</v>
      </c>
      <c r="F263" s="33"/>
    </row>
    <row r="264" spans="1:6" ht="28">
      <c r="A264" s="8" t="s">
        <v>256</v>
      </c>
      <c r="B264" s="34">
        <f>'[2]2021  год_последний'!N266</f>
        <v>0</v>
      </c>
      <c r="C264" s="34">
        <f t="shared" si="15"/>
        <v>2788</v>
      </c>
      <c r="D264" s="35">
        <f>'[2]2021  год_последний'!U266</f>
        <v>2788</v>
      </c>
      <c r="E264" s="35">
        <f>'[2]2021  год_последний'!AD266</f>
        <v>0</v>
      </c>
      <c r="F264" s="33"/>
    </row>
    <row r="265" spans="1:6" ht="28">
      <c r="A265" s="8" t="s">
        <v>257</v>
      </c>
      <c r="B265" s="34">
        <f>'[2]2021  год_последний'!N267</f>
        <v>-1647.1</v>
      </c>
      <c r="C265" s="34">
        <f t="shared" si="15"/>
        <v>3409</v>
      </c>
      <c r="D265" s="35">
        <f>'[2]2021  год_последний'!U267</f>
        <v>3409</v>
      </c>
      <c r="E265" s="35">
        <f>'[2]2021  год_последний'!AD267</f>
        <v>0</v>
      </c>
      <c r="F265" s="33"/>
    </row>
    <row r="266" spans="1:6" ht="28">
      <c r="A266" s="8" t="s">
        <v>258</v>
      </c>
      <c r="B266" s="34">
        <f>'[2]2021  год_последний'!N268</f>
        <v>-2119.9</v>
      </c>
      <c r="C266" s="34">
        <f t="shared" si="15"/>
        <v>1953.9</v>
      </c>
      <c r="D266" s="35">
        <f>'[2]2021  год_последний'!U268</f>
        <v>1936</v>
      </c>
      <c r="E266" s="35">
        <f>'[2]2021  год_последний'!AD268</f>
        <v>17.899999999999999</v>
      </c>
      <c r="F266" s="33"/>
    </row>
    <row r="267" spans="1:6" s="7" customFormat="1" ht="28">
      <c r="A267" s="8" t="s">
        <v>259</v>
      </c>
      <c r="B267" s="34">
        <f>'[2]2021  год_последний'!N269</f>
        <v>-22.7</v>
      </c>
      <c r="C267" s="34">
        <f t="shared" si="15"/>
        <v>2302</v>
      </c>
      <c r="D267" s="35">
        <f>'[2]2021  год_последний'!U269</f>
        <v>2302</v>
      </c>
      <c r="E267" s="35">
        <f>'[2]2021  год_последний'!AD269</f>
        <v>0</v>
      </c>
      <c r="F267" s="33"/>
    </row>
    <row r="268" spans="1:6" ht="28">
      <c r="A268" s="8" t="s">
        <v>260</v>
      </c>
      <c r="B268" s="34">
        <f>'[2]2021  год_последний'!N270</f>
        <v>-6140.5</v>
      </c>
      <c r="C268" s="34">
        <f t="shared" si="15"/>
        <v>2885.6</v>
      </c>
      <c r="D268" s="35">
        <f>'[2]2021  год_последний'!U270</f>
        <v>2534</v>
      </c>
      <c r="E268" s="35">
        <f>'[2]2021  год_последний'!AD270</f>
        <v>351.6</v>
      </c>
      <c r="F268" s="33"/>
    </row>
    <row r="269" spans="1:6" ht="28">
      <c r="A269" s="8" t="s">
        <v>261</v>
      </c>
      <c r="B269" s="34">
        <f>'[2]2021  год_последний'!N271</f>
        <v>-9975.5</v>
      </c>
      <c r="C269" s="34">
        <f t="shared" si="15"/>
        <v>10326</v>
      </c>
      <c r="D269" s="35">
        <f>'[2]2021  год_последний'!U271</f>
        <v>10326</v>
      </c>
      <c r="E269" s="35">
        <f>'[2]2021  год_последний'!AD271</f>
        <v>0</v>
      </c>
      <c r="F269" s="33"/>
    </row>
    <row r="270" spans="1:6" ht="28">
      <c r="A270" s="8" t="s">
        <v>262</v>
      </c>
      <c r="B270" s="34">
        <f>'[2]2021  год_последний'!N272</f>
        <v>-2795.4</v>
      </c>
      <c r="C270" s="34">
        <f t="shared" si="15"/>
        <v>2683.1</v>
      </c>
      <c r="D270" s="35">
        <f>'[2]2021  год_последний'!U272</f>
        <v>2671</v>
      </c>
      <c r="E270" s="35">
        <f>'[2]2021  год_последний'!AD272</f>
        <v>12.1</v>
      </c>
      <c r="F270" s="33"/>
    </row>
    <row r="271" spans="1:6" ht="28">
      <c r="A271" s="8" t="s">
        <v>263</v>
      </c>
      <c r="B271" s="34">
        <f>'[2]2021  год_последний'!N273</f>
        <v>-4311.8999999999996</v>
      </c>
      <c r="C271" s="34">
        <f t="shared" si="15"/>
        <v>4168.5</v>
      </c>
      <c r="D271" s="35">
        <f>'[2]2021  год_последний'!U273</f>
        <v>4153</v>
      </c>
      <c r="E271" s="35">
        <f>'[2]2021  год_последний'!AD273</f>
        <v>15.5</v>
      </c>
      <c r="F271" s="33"/>
    </row>
    <row r="272" spans="1:6" ht="28">
      <c r="A272" s="8" t="s">
        <v>264</v>
      </c>
      <c r="B272" s="34">
        <f>'[2]2021  год_последний'!N274</f>
        <v>-3061.3</v>
      </c>
      <c r="C272" s="34">
        <f t="shared" si="15"/>
        <v>2364.3000000000002</v>
      </c>
      <c r="D272" s="35">
        <f>'[2]2021  год_последний'!U274</f>
        <v>2289</v>
      </c>
      <c r="E272" s="35">
        <f>'[2]2021  год_последний'!AD274</f>
        <v>75.3</v>
      </c>
      <c r="F272" s="33"/>
    </row>
    <row r="273" spans="1:6" ht="28">
      <c r="A273" s="8" t="s">
        <v>265</v>
      </c>
      <c r="B273" s="34">
        <f>'[2]2021  год_последний'!N275</f>
        <v>-5818.1</v>
      </c>
      <c r="C273" s="34">
        <f t="shared" si="15"/>
        <v>2644.8</v>
      </c>
      <c r="D273" s="35">
        <f>'[2]2021  год_последний'!U275</f>
        <v>2302</v>
      </c>
      <c r="E273" s="35">
        <f>'[2]2021  год_последний'!AD275</f>
        <v>342.8</v>
      </c>
      <c r="F273" s="33"/>
    </row>
    <row r="274" spans="1:6" ht="28">
      <c r="A274" s="8" t="s">
        <v>266</v>
      </c>
      <c r="B274" s="34">
        <f>'[2]2021  год_последний'!N276</f>
        <v>-2312.4</v>
      </c>
      <c r="C274" s="34">
        <f t="shared" si="15"/>
        <v>2576</v>
      </c>
      <c r="D274" s="35">
        <f>'[2]2021  год_последний'!U276</f>
        <v>2576</v>
      </c>
      <c r="E274" s="35">
        <f>'[2]2021  год_последний'!AD276</f>
        <v>0</v>
      </c>
      <c r="F274" s="33"/>
    </row>
    <row r="275" spans="1:6" ht="16.5">
      <c r="A275" s="8" t="s">
        <v>267</v>
      </c>
      <c r="B275" s="34">
        <f>'[2]2021  год_последний'!N277</f>
        <v>-21497.200000000001</v>
      </c>
      <c r="C275" s="34">
        <f t="shared" si="15"/>
        <v>37150</v>
      </c>
      <c r="D275" s="35">
        <f>'[2]2021  год_последний'!U277</f>
        <v>37150</v>
      </c>
      <c r="E275" s="35">
        <f>'[2]2021  год_последний'!AD277</f>
        <v>0</v>
      </c>
      <c r="F275" s="33"/>
    </row>
    <row r="276" spans="1:6" ht="16.5">
      <c r="A276" s="10" t="s">
        <v>268</v>
      </c>
      <c r="B276" s="32">
        <f>SUM(B277:B291)</f>
        <v>-31183.1</v>
      </c>
      <c r="C276" s="32">
        <f>SUM(C277:C291)</f>
        <v>25984.699999999997</v>
      </c>
      <c r="D276" s="32">
        <f>SUM(D277:D291)</f>
        <v>25035</v>
      </c>
      <c r="E276" s="32">
        <f>SUM(E277:E291)</f>
        <v>949.69999999999993</v>
      </c>
      <c r="F276" s="33"/>
    </row>
    <row r="277" spans="1:6" ht="28">
      <c r="A277" s="8" t="s">
        <v>269</v>
      </c>
      <c r="B277" s="34">
        <f>'[2]2021  год_последний'!N279</f>
        <v>-2689</v>
      </c>
      <c r="C277" s="34">
        <f t="shared" ref="C277:C291" si="16">SUM(D277:E277)</f>
        <v>2293.6999999999998</v>
      </c>
      <c r="D277" s="35">
        <f>'[2]2021  год_последний'!U279</f>
        <v>2251</v>
      </c>
      <c r="E277" s="35">
        <f>'[2]2021  год_последний'!AD279</f>
        <v>42.7</v>
      </c>
      <c r="F277" s="33"/>
    </row>
    <row r="278" spans="1:6" ht="28">
      <c r="A278" s="8" t="s">
        <v>270</v>
      </c>
      <c r="B278" s="34">
        <f>'[2]2021  год_последний'!N280</f>
        <v>-590.6</v>
      </c>
      <c r="C278" s="34">
        <f t="shared" si="16"/>
        <v>2279</v>
      </c>
      <c r="D278" s="35">
        <f>'[2]2021  год_последний'!U280</f>
        <v>2279</v>
      </c>
      <c r="E278" s="35">
        <f>'[2]2021  год_последний'!AD280</f>
        <v>0</v>
      </c>
      <c r="F278" s="33"/>
    </row>
    <row r="279" spans="1:6" ht="28">
      <c r="A279" s="8" t="s">
        <v>271</v>
      </c>
      <c r="B279" s="34">
        <f>'[2]2021  год_последний'!N281</f>
        <v>-2515.6999999999998</v>
      </c>
      <c r="C279" s="34">
        <f t="shared" si="16"/>
        <v>2748</v>
      </c>
      <c r="D279" s="35">
        <f>'[2]2021  год_последний'!U281</f>
        <v>2748</v>
      </c>
      <c r="E279" s="35">
        <f>'[2]2021  год_последний'!AD281</f>
        <v>0</v>
      </c>
      <c r="F279" s="33"/>
    </row>
    <row r="280" spans="1:6" ht="28">
      <c r="A280" s="8" t="s">
        <v>272</v>
      </c>
      <c r="B280" s="34">
        <f>'[2]2021  год_последний'!N282</f>
        <v>-3634.8</v>
      </c>
      <c r="C280" s="34">
        <f t="shared" si="16"/>
        <v>2029.4</v>
      </c>
      <c r="D280" s="35">
        <f>'[2]2021  год_последний'!U282</f>
        <v>1856</v>
      </c>
      <c r="E280" s="35">
        <f>'[2]2021  год_последний'!AD282</f>
        <v>173.4</v>
      </c>
      <c r="F280" s="33"/>
    </row>
    <row r="281" spans="1:6" ht="28">
      <c r="A281" s="8" t="s">
        <v>273</v>
      </c>
      <c r="B281" s="34">
        <f>'[2]2021  год_последний'!N283</f>
        <v>-1976</v>
      </c>
      <c r="C281" s="34">
        <f t="shared" si="16"/>
        <v>777.5</v>
      </c>
      <c r="D281" s="35">
        <f>'[2]2021  год_последний'!U283</f>
        <v>648</v>
      </c>
      <c r="E281" s="35">
        <f>'[2]2021  год_последний'!AD283</f>
        <v>129.5</v>
      </c>
      <c r="F281" s="33"/>
    </row>
    <row r="282" spans="1:6" ht="28">
      <c r="A282" s="8" t="s">
        <v>274</v>
      </c>
      <c r="B282" s="34">
        <f>'[2]2021  год_последний'!N284</f>
        <v>-2575.1999999999998</v>
      </c>
      <c r="C282" s="34">
        <f t="shared" si="16"/>
        <v>1972.1</v>
      </c>
      <c r="D282" s="35">
        <f>'[2]2021  год_последний'!U284</f>
        <v>1907</v>
      </c>
      <c r="E282" s="35">
        <f>'[2]2021  год_последний'!AD284</f>
        <v>65.099999999999994</v>
      </c>
      <c r="F282" s="33"/>
    </row>
    <row r="283" spans="1:6" ht="28">
      <c r="A283" s="8" t="s">
        <v>275</v>
      </c>
      <c r="B283" s="34">
        <f>'[2]2021  год_последний'!N285</f>
        <v>-2843.3</v>
      </c>
      <c r="C283" s="34">
        <f t="shared" si="16"/>
        <v>1710.4</v>
      </c>
      <c r="D283" s="35">
        <f>'[2]2021  год_последний'!U285</f>
        <v>1588</v>
      </c>
      <c r="E283" s="35">
        <f>'[2]2021  год_последний'!AD285</f>
        <v>122.4</v>
      </c>
      <c r="F283" s="33"/>
    </row>
    <row r="284" spans="1:6" ht="28">
      <c r="A284" s="8" t="s">
        <v>276</v>
      </c>
      <c r="B284" s="34">
        <f>'[2]2021  год_последний'!N286</f>
        <v>-2955.5</v>
      </c>
      <c r="C284" s="34">
        <f t="shared" si="16"/>
        <v>3107</v>
      </c>
      <c r="D284" s="35">
        <f>'[2]2021  год_последний'!U286</f>
        <v>3107</v>
      </c>
      <c r="E284" s="35">
        <f>'[2]2021  год_последний'!AD286</f>
        <v>0</v>
      </c>
      <c r="F284" s="33"/>
    </row>
    <row r="285" spans="1:6" ht="28">
      <c r="A285" s="8" t="s">
        <v>277</v>
      </c>
      <c r="B285" s="34">
        <f>'[2]2021  год_последний'!N287</f>
        <v>-2237.9</v>
      </c>
      <c r="C285" s="34">
        <f t="shared" si="16"/>
        <v>1630.6</v>
      </c>
      <c r="D285" s="35">
        <f>'[2]2021  год_последний'!U287</f>
        <v>1565</v>
      </c>
      <c r="E285" s="35">
        <f>'[2]2021  год_последний'!AD287</f>
        <v>65.599999999999994</v>
      </c>
      <c r="F285" s="33"/>
    </row>
    <row r="286" spans="1:6" ht="28">
      <c r="A286" s="8" t="s">
        <v>278</v>
      </c>
      <c r="B286" s="34">
        <f>'[2]2021  год_последний'!N288</f>
        <v>-2558</v>
      </c>
      <c r="C286" s="34">
        <f t="shared" si="16"/>
        <v>1633.8</v>
      </c>
      <c r="D286" s="35">
        <f>'[2]2021  год_последний'!U288</f>
        <v>1534</v>
      </c>
      <c r="E286" s="35">
        <f>'[2]2021  год_последний'!AD288</f>
        <v>99.8</v>
      </c>
      <c r="F286" s="33"/>
    </row>
    <row r="287" spans="1:6" ht="28">
      <c r="A287" s="8" t="s">
        <v>279</v>
      </c>
      <c r="B287" s="34">
        <f>'[2]2021  год_последний'!N289</f>
        <v>-2139.8000000000002</v>
      </c>
      <c r="C287" s="34">
        <f t="shared" si="16"/>
        <v>1479.3</v>
      </c>
      <c r="D287" s="35">
        <f>'[2]2021  год_последний'!U289</f>
        <v>1408</v>
      </c>
      <c r="E287" s="35">
        <f>'[2]2021  год_последний'!AD289</f>
        <v>71.3</v>
      </c>
      <c r="F287" s="33"/>
    </row>
    <row r="288" spans="1:6" ht="28">
      <c r="A288" s="8" t="s">
        <v>280</v>
      </c>
      <c r="B288" s="34">
        <f>'[2]2021  год_последний'!N290</f>
        <v>-2001.8</v>
      </c>
      <c r="C288" s="34">
        <f t="shared" si="16"/>
        <v>1243</v>
      </c>
      <c r="D288" s="35">
        <f>'[2]2021  год_последний'!U290</f>
        <v>1161</v>
      </c>
      <c r="E288" s="35">
        <f>'[2]2021  год_последний'!AD290</f>
        <v>82</v>
      </c>
      <c r="F288" s="33"/>
    </row>
    <row r="289" spans="1:6" ht="28">
      <c r="A289" s="8" t="s">
        <v>281</v>
      </c>
      <c r="B289" s="34">
        <f>'[2]2021  год_последний'!N291</f>
        <v>-2409.8000000000002</v>
      </c>
      <c r="C289" s="34">
        <f t="shared" si="16"/>
        <v>1502.9</v>
      </c>
      <c r="D289" s="35">
        <f>'[2]2021  год_последний'!U291</f>
        <v>1405</v>
      </c>
      <c r="E289" s="35">
        <f>'[2]2021  год_последний'!AD291</f>
        <v>97.9</v>
      </c>
      <c r="F289" s="33"/>
    </row>
    <row r="290" spans="1:6" ht="28">
      <c r="A290" s="8" t="s">
        <v>282</v>
      </c>
      <c r="B290" s="34">
        <f>'[2]2021  год_последний'!N292</f>
        <v>-55.7</v>
      </c>
      <c r="C290" s="34">
        <f t="shared" si="16"/>
        <v>1578</v>
      </c>
      <c r="D290" s="35">
        <f>'[2]2021  год_последний'!U292</f>
        <v>1578</v>
      </c>
      <c r="E290" s="35">
        <f>'[2]2021  год_последний'!AD292</f>
        <v>0</v>
      </c>
      <c r="F290" s="33"/>
    </row>
    <row r="291" spans="1:6" ht="28">
      <c r="A291" s="8" t="s">
        <v>283</v>
      </c>
      <c r="B291" s="34">
        <f>'[2]2021  год_последний'!N293</f>
        <v>0</v>
      </c>
      <c r="C291" s="34">
        <f t="shared" si="16"/>
        <v>0</v>
      </c>
      <c r="D291" s="35">
        <f>'[2]2021  год_последний'!U293</f>
        <v>0</v>
      </c>
      <c r="E291" s="35">
        <f>'[2]2021  год_последний'!AD293</f>
        <v>0</v>
      </c>
      <c r="F291" s="33"/>
    </row>
    <row r="292" spans="1:6" ht="16.5">
      <c r="A292" s="10" t="s">
        <v>284</v>
      </c>
      <c r="B292" s="32">
        <f>SUM(B293:B315)</f>
        <v>-51421.1</v>
      </c>
      <c r="C292" s="32">
        <f>SUM(C293:C315)</f>
        <v>36920.199999999997</v>
      </c>
      <c r="D292" s="32">
        <f>SUM(D293:D315)</f>
        <v>35108</v>
      </c>
      <c r="E292" s="32">
        <f>SUM(E293:E315)</f>
        <v>1812.2</v>
      </c>
      <c r="F292" s="33"/>
    </row>
    <row r="293" spans="1:6" s="7" customFormat="1" ht="28">
      <c r="A293" s="8" t="s">
        <v>285</v>
      </c>
      <c r="B293" s="34">
        <f>'[2]2021  год_последний'!N295</f>
        <v>-1872.2</v>
      </c>
      <c r="C293" s="34">
        <f t="shared" ref="C293:C315" si="17">SUM(D293:E293)</f>
        <v>1510.1</v>
      </c>
      <c r="D293" s="35">
        <f>'[2]2021  год_последний'!U295</f>
        <v>1471</v>
      </c>
      <c r="E293" s="35">
        <f>'[2]2021  год_последний'!AD295</f>
        <v>39.1</v>
      </c>
      <c r="F293" s="33"/>
    </row>
    <row r="294" spans="1:6" ht="28">
      <c r="A294" s="8" t="s">
        <v>286</v>
      </c>
      <c r="B294" s="34">
        <f>'[2]2021  год_последний'!N296</f>
        <v>-1950.5</v>
      </c>
      <c r="C294" s="34">
        <f t="shared" si="17"/>
        <v>1474.4</v>
      </c>
      <c r="D294" s="35">
        <f>'[2]2021  год_последний'!U296</f>
        <v>1423</v>
      </c>
      <c r="E294" s="35">
        <f>'[2]2021  год_последний'!AD296</f>
        <v>51.4</v>
      </c>
      <c r="F294" s="33"/>
    </row>
    <row r="295" spans="1:6" ht="28">
      <c r="A295" s="8" t="s">
        <v>287</v>
      </c>
      <c r="B295" s="34">
        <f>'[2]2021  год_последний'!N297</f>
        <v>-1458.5</v>
      </c>
      <c r="C295" s="34">
        <f t="shared" si="17"/>
        <v>352.5</v>
      </c>
      <c r="D295" s="35">
        <f>'[2]2021  год_последний'!U297</f>
        <v>233</v>
      </c>
      <c r="E295" s="35">
        <f>'[2]2021  год_последний'!AD297</f>
        <v>119.5</v>
      </c>
      <c r="F295" s="33"/>
    </row>
    <row r="296" spans="1:6" ht="28">
      <c r="A296" s="8" t="s">
        <v>288</v>
      </c>
      <c r="B296" s="34">
        <f>'[2]2021  год_последний'!N298</f>
        <v>-2151.6999999999998</v>
      </c>
      <c r="C296" s="34">
        <f t="shared" si="17"/>
        <v>2477</v>
      </c>
      <c r="D296" s="35">
        <f>'[2]2021  год_последний'!U298</f>
        <v>2477</v>
      </c>
      <c r="E296" s="35">
        <f>'[2]2021  год_последний'!AD298</f>
        <v>0</v>
      </c>
      <c r="F296" s="33"/>
    </row>
    <row r="297" spans="1:6" ht="28">
      <c r="A297" s="8" t="s">
        <v>58</v>
      </c>
      <c r="B297" s="34">
        <f>'[2]2021  год_последний'!N299</f>
        <v>-2600.5</v>
      </c>
      <c r="C297" s="34">
        <f t="shared" si="17"/>
        <v>2748</v>
      </c>
      <c r="D297" s="35">
        <f>'[2]2021  год_последний'!U299</f>
        <v>2748</v>
      </c>
      <c r="E297" s="35">
        <f>'[2]2021  год_последний'!AD299</f>
        <v>0</v>
      </c>
      <c r="F297" s="33"/>
    </row>
    <row r="298" spans="1:6" ht="28">
      <c r="A298" s="8" t="s">
        <v>289</v>
      </c>
      <c r="B298" s="34">
        <f>'[2]2021  год_последний'!N300</f>
        <v>-4678.3999999999996</v>
      </c>
      <c r="C298" s="34">
        <f t="shared" si="17"/>
        <v>1922.6</v>
      </c>
      <c r="D298" s="35">
        <f>'[2]2021  год_последний'!U300</f>
        <v>1625</v>
      </c>
      <c r="E298" s="35">
        <f>'[2]2021  год_последний'!AD300</f>
        <v>297.60000000000002</v>
      </c>
      <c r="F298" s="33"/>
    </row>
    <row r="299" spans="1:6" ht="28">
      <c r="A299" s="8" t="s">
        <v>290</v>
      </c>
      <c r="B299" s="34">
        <f>'[2]2021  год_последний'!N301</f>
        <v>-1455.3</v>
      </c>
      <c r="C299" s="34">
        <f t="shared" si="17"/>
        <v>565.1</v>
      </c>
      <c r="D299" s="35">
        <f>'[2]2021  год_последний'!U301</f>
        <v>469</v>
      </c>
      <c r="E299" s="35">
        <f>'[2]2021  год_последний'!AD301</f>
        <v>96.1</v>
      </c>
      <c r="F299" s="33"/>
    </row>
    <row r="300" spans="1:6" ht="28">
      <c r="A300" s="8" t="s">
        <v>291</v>
      </c>
      <c r="B300" s="34">
        <f>'[2]2021  год_последний'!N302</f>
        <v>-1907.7</v>
      </c>
      <c r="C300" s="34">
        <f t="shared" si="17"/>
        <v>827.7</v>
      </c>
      <c r="D300" s="35">
        <f>'[2]2021  год_последний'!U302</f>
        <v>711</v>
      </c>
      <c r="E300" s="35">
        <f>'[2]2021  год_последний'!AD302</f>
        <v>116.7</v>
      </c>
      <c r="F300" s="33"/>
    </row>
    <row r="301" spans="1:6" ht="28">
      <c r="A301" s="8" t="s">
        <v>292</v>
      </c>
      <c r="B301" s="34">
        <f>'[2]2021  год_последний'!N303</f>
        <v>-796.2</v>
      </c>
      <c r="C301" s="34">
        <f t="shared" si="17"/>
        <v>740.1</v>
      </c>
      <c r="D301" s="35">
        <f>'[2]2021  год_последний'!U303</f>
        <v>734</v>
      </c>
      <c r="E301" s="35">
        <f>'[2]2021  год_последний'!AD303</f>
        <v>6.1</v>
      </c>
      <c r="F301" s="33"/>
    </row>
    <row r="302" spans="1:6" ht="28">
      <c r="A302" s="8" t="s">
        <v>293</v>
      </c>
      <c r="B302" s="34">
        <f>'[2]2021  год_последний'!N304</f>
        <v>-2321.3000000000002</v>
      </c>
      <c r="C302" s="34">
        <f t="shared" si="17"/>
        <v>1548.5</v>
      </c>
      <c r="D302" s="35">
        <f>'[2]2021  год_последний'!U304</f>
        <v>1465</v>
      </c>
      <c r="E302" s="35">
        <f>'[2]2021  год_последний'!AD304</f>
        <v>83.5</v>
      </c>
      <c r="F302" s="33"/>
    </row>
    <row r="303" spans="1:6" ht="28">
      <c r="A303" s="8" t="s">
        <v>294</v>
      </c>
      <c r="B303" s="34">
        <f>'[2]2021  год_последний'!N305</f>
        <v>-7005.1</v>
      </c>
      <c r="C303" s="34">
        <f t="shared" si="17"/>
        <v>6385</v>
      </c>
      <c r="D303" s="35">
        <f>'[2]2021  год_последний'!U305</f>
        <v>6318</v>
      </c>
      <c r="E303" s="35">
        <f>'[2]2021  год_последний'!AD305</f>
        <v>67</v>
      </c>
      <c r="F303" s="33"/>
    </row>
    <row r="304" spans="1:6" ht="28">
      <c r="A304" s="8" t="s">
        <v>295</v>
      </c>
      <c r="B304" s="34">
        <f>'[2]2021  год_последний'!N306</f>
        <v>-2549.6999999999998</v>
      </c>
      <c r="C304" s="34">
        <f t="shared" si="17"/>
        <v>1755.8</v>
      </c>
      <c r="D304" s="35">
        <f>'[2]2021  год_последний'!U306</f>
        <v>1670</v>
      </c>
      <c r="E304" s="35">
        <f>'[2]2021  год_последний'!AD306</f>
        <v>85.8</v>
      </c>
      <c r="F304" s="33"/>
    </row>
    <row r="305" spans="1:6" ht="28">
      <c r="A305" s="8" t="s">
        <v>296</v>
      </c>
      <c r="B305" s="34">
        <f>'[2]2021  год_последний'!N307</f>
        <v>-2807.3</v>
      </c>
      <c r="C305" s="34">
        <f t="shared" si="17"/>
        <v>2171.6999999999998</v>
      </c>
      <c r="D305" s="35">
        <f>'[2]2021  год_последний'!U307</f>
        <v>2103</v>
      </c>
      <c r="E305" s="35">
        <f>'[2]2021  год_последний'!AD307</f>
        <v>68.7</v>
      </c>
      <c r="F305" s="33"/>
    </row>
    <row r="306" spans="1:6" ht="28">
      <c r="A306" s="8" t="s">
        <v>297</v>
      </c>
      <c r="B306" s="34">
        <f>'[2]2021  год_последний'!N308</f>
        <v>0</v>
      </c>
      <c r="C306" s="34">
        <f t="shared" si="17"/>
        <v>1030</v>
      </c>
      <c r="D306" s="35">
        <f>'[2]2021  год_последний'!U308</f>
        <v>1030</v>
      </c>
      <c r="E306" s="35">
        <f>'[2]2021  год_последний'!AD308</f>
        <v>0</v>
      </c>
      <c r="F306" s="33"/>
    </row>
    <row r="307" spans="1:6" ht="28">
      <c r="A307" s="8" t="s">
        <v>298</v>
      </c>
      <c r="B307" s="34">
        <f>'[2]2021  год_последний'!N309</f>
        <v>-1523.6</v>
      </c>
      <c r="C307" s="34">
        <f t="shared" si="17"/>
        <v>1679</v>
      </c>
      <c r="D307" s="35">
        <f>'[2]2021  год_последний'!U309</f>
        <v>1679</v>
      </c>
      <c r="E307" s="35">
        <f>'[2]2021  год_последний'!AD309</f>
        <v>0</v>
      </c>
      <c r="F307" s="33"/>
    </row>
    <row r="308" spans="1:6" ht="28">
      <c r="A308" s="8" t="s">
        <v>299</v>
      </c>
      <c r="B308" s="34">
        <f>'[2]2021  год_последний'!N310</f>
        <v>-2087.1</v>
      </c>
      <c r="C308" s="34">
        <f t="shared" si="17"/>
        <v>1153.8</v>
      </c>
      <c r="D308" s="35">
        <f>'[2]2021  год_последний'!U310</f>
        <v>1053</v>
      </c>
      <c r="E308" s="35">
        <f>'[2]2021  год_последний'!AD310</f>
        <v>100.8</v>
      </c>
      <c r="F308" s="33"/>
    </row>
    <row r="309" spans="1:6" s="7" customFormat="1" ht="28">
      <c r="A309" s="8" t="s">
        <v>300</v>
      </c>
      <c r="B309" s="34">
        <f>'[2]2021  год_последний'!N311</f>
        <v>-2127.3000000000002</v>
      </c>
      <c r="C309" s="34">
        <f t="shared" si="17"/>
        <v>1092.7</v>
      </c>
      <c r="D309" s="35">
        <f>'[2]2021  год_последний'!U311</f>
        <v>981</v>
      </c>
      <c r="E309" s="35">
        <f>'[2]2021  год_последний'!AD311</f>
        <v>111.7</v>
      </c>
      <c r="F309" s="33"/>
    </row>
    <row r="310" spans="1:6" ht="28">
      <c r="A310" s="8" t="s">
        <v>301</v>
      </c>
      <c r="B310" s="34">
        <f>'[2]2021  год_последний'!N312</f>
        <v>-2319.1</v>
      </c>
      <c r="C310" s="34">
        <f t="shared" si="17"/>
        <v>1216.0999999999999</v>
      </c>
      <c r="D310" s="35">
        <f>'[2]2021  год_последний'!U312</f>
        <v>1097</v>
      </c>
      <c r="E310" s="35">
        <f>'[2]2021  год_последний'!AD312</f>
        <v>119.1</v>
      </c>
      <c r="F310" s="33"/>
    </row>
    <row r="311" spans="1:6" ht="28">
      <c r="A311" s="8" t="s">
        <v>302</v>
      </c>
      <c r="B311" s="34">
        <f>'[2]2021  год_последний'!N313</f>
        <v>-2017.4</v>
      </c>
      <c r="C311" s="34">
        <f t="shared" si="17"/>
        <v>1705.7</v>
      </c>
      <c r="D311" s="35">
        <f>'[2]2021  год_последний'!U313</f>
        <v>1672</v>
      </c>
      <c r="E311" s="35">
        <f>'[2]2021  год_последний'!AD313</f>
        <v>33.700000000000003</v>
      </c>
      <c r="F311" s="33"/>
    </row>
    <row r="312" spans="1:6" ht="28">
      <c r="A312" s="8" t="s">
        <v>303</v>
      </c>
      <c r="B312" s="34">
        <f>'[2]2021  год_последний'!N314</f>
        <v>-2240.6999999999998</v>
      </c>
      <c r="C312" s="34">
        <f t="shared" si="17"/>
        <v>989.2</v>
      </c>
      <c r="D312" s="35">
        <f>'[2]2021  год_последний'!U314</f>
        <v>854</v>
      </c>
      <c r="E312" s="35">
        <f>'[2]2021  год_последний'!AD314</f>
        <v>135.19999999999999</v>
      </c>
      <c r="F312" s="33"/>
    </row>
    <row r="313" spans="1:6" ht="28">
      <c r="A313" s="8" t="s">
        <v>304</v>
      </c>
      <c r="B313" s="34">
        <f>'[2]2021  год_последний'!N315</f>
        <v>-2340.6999999999998</v>
      </c>
      <c r="C313" s="34">
        <f t="shared" si="17"/>
        <v>228.2</v>
      </c>
      <c r="D313" s="35">
        <f>'[2]2021  год_последний'!U315</f>
        <v>0</v>
      </c>
      <c r="E313" s="35">
        <f>'[2]2021  год_последний'!AD315</f>
        <v>228.2</v>
      </c>
      <c r="F313" s="33"/>
    </row>
    <row r="314" spans="1:6" ht="28">
      <c r="A314" s="8" t="s">
        <v>305</v>
      </c>
      <c r="B314" s="34">
        <f>'[2]2021  год_последний'!N316</f>
        <v>-3210.8</v>
      </c>
      <c r="C314" s="34">
        <f t="shared" si="17"/>
        <v>2733</v>
      </c>
      <c r="D314" s="35">
        <f>'[2]2021  год_последний'!U316</f>
        <v>2681</v>
      </c>
      <c r="E314" s="35">
        <f>'[2]2021  год_последний'!AD316</f>
        <v>52</v>
      </c>
      <c r="F314" s="33"/>
    </row>
    <row r="315" spans="1:6" ht="28">
      <c r="A315" s="8" t="s">
        <v>306</v>
      </c>
      <c r="B315" s="34">
        <f>'[2]2021  год_последний'!N317</f>
        <v>0</v>
      </c>
      <c r="C315" s="34">
        <f t="shared" si="17"/>
        <v>614</v>
      </c>
      <c r="D315" s="35">
        <f>'[2]2021  год_последний'!U317</f>
        <v>614</v>
      </c>
      <c r="E315" s="35">
        <f>'[2]2021  год_последний'!AD317</f>
        <v>0</v>
      </c>
      <c r="F315" s="33"/>
    </row>
    <row r="316" spans="1:6" ht="16.5">
      <c r="A316" s="16" t="s">
        <v>307</v>
      </c>
      <c r="B316" s="36">
        <f>B292+B276+B250+B234+B215+B193+B182+B165+B156+B142+B123+B107+B92+B74+B56+B40+B22+B6</f>
        <v>-714458.29999999993</v>
      </c>
      <c r="C316" s="36">
        <f>C292+C276+C250+C234+C215+C193+C182+C165+C156+C142+C123+C107+C92+C74+C56+C40+C22+C6</f>
        <v>596369.60000000009</v>
      </c>
      <c r="D316" s="36">
        <f>D292+D276+D250+D234+D215+D193+D182+D165+D156+D142+D123+D107+D92+D74+D56+D40+D22+D6</f>
        <v>567718</v>
      </c>
      <c r="E316" s="36">
        <f>E292+E276+E250+E234+E215+E193+E182+E165+E156+E142+E123+E107+E92+E74+E56+E40+E22+E6</f>
        <v>28651.599999999999</v>
      </c>
      <c r="F316" s="37">
        <f>-'[2]2021  год_последний'!$AE$320</f>
        <v>118088.7</v>
      </c>
    </row>
    <row r="317" spans="1:6" ht="16.5">
      <c r="A317" s="18"/>
      <c r="B317" s="19">
        <f>B316-'[2]2021  год_последний'!$N$320</f>
        <v>0</v>
      </c>
      <c r="C317" s="18"/>
      <c r="D317" s="19">
        <f>D316-'[2]2021  год_последний'!$U$320</f>
        <v>0</v>
      </c>
      <c r="E317" s="20">
        <f>E316-'[2]2021  год_последний'!$AD$320</f>
        <v>0</v>
      </c>
      <c r="F317" s="20">
        <f>F316+'[2]2021  год_последний'!$AE$320</f>
        <v>0</v>
      </c>
    </row>
    <row r="318" spans="1:6">
      <c r="A318" s="22"/>
      <c r="B318" s="19">
        <f>C316+F316+B316</f>
        <v>0</v>
      </c>
      <c r="C318" s="22"/>
      <c r="D318" s="23"/>
      <c r="E318" s="23"/>
    </row>
    <row r="319" spans="1:6">
      <c r="D319" s="24"/>
    </row>
    <row r="320" spans="1:6">
      <c r="D320" s="24"/>
    </row>
    <row r="321" spans="4:4">
      <c r="D321" s="24"/>
    </row>
    <row r="322" spans="4:4">
      <c r="D322" s="24"/>
    </row>
    <row r="323" spans="4:4">
      <c r="D323" s="24"/>
    </row>
    <row r="324" spans="4:4">
      <c r="D324" s="24"/>
    </row>
    <row r="325" spans="4:4">
      <c r="D325" s="24"/>
    </row>
    <row r="326" spans="4:4">
      <c r="D326" s="24"/>
    </row>
    <row r="327" spans="4:4">
      <c r="D327" s="24"/>
    </row>
    <row r="328" spans="4:4">
      <c r="D328" s="24"/>
    </row>
    <row r="329" spans="4:4">
      <c r="D329" s="24"/>
    </row>
    <row r="330" spans="4:4">
      <c r="D330" s="24"/>
    </row>
    <row r="331" spans="4:4">
      <c r="D331" s="24"/>
    </row>
    <row r="332" spans="4:4">
      <c r="D332" s="24"/>
    </row>
    <row r="333" spans="4:4">
      <c r="D333" s="24"/>
    </row>
    <row r="334" spans="4:4">
      <c r="D334" s="24"/>
    </row>
    <row r="335" spans="4:4">
      <c r="D335" s="24"/>
    </row>
    <row r="336" spans="4:4">
      <c r="D336" s="24"/>
    </row>
    <row r="337" spans="4:4">
      <c r="D337" s="24"/>
    </row>
    <row r="338" spans="4:4">
      <c r="D338" s="24"/>
    </row>
    <row r="339" spans="4:4">
      <c r="D339" s="24"/>
    </row>
    <row r="340" spans="4:4">
      <c r="D340" s="24"/>
    </row>
    <row r="341" spans="4:4">
      <c r="D341" s="24"/>
    </row>
    <row r="342" spans="4:4">
      <c r="D342" s="24"/>
    </row>
    <row r="343" spans="4:4">
      <c r="D343" s="24"/>
    </row>
    <row r="344" spans="4:4">
      <c r="D344" s="24"/>
    </row>
    <row r="345" spans="4:4">
      <c r="D345" s="24"/>
    </row>
    <row r="346" spans="4:4">
      <c r="D346" s="24"/>
    </row>
    <row r="347" spans="4:4">
      <c r="D347" s="24"/>
    </row>
    <row r="348" spans="4:4">
      <c r="D348" s="24"/>
    </row>
    <row r="349" spans="4:4">
      <c r="D349" s="24"/>
    </row>
    <row r="350" spans="4:4">
      <c r="D350" s="24"/>
    </row>
    <row r="351" spans="4:4">
      <c r="D351" s="24"/>
    </row>
    <row r="352" spans="4:4">
      <c r="D352" s="24"/>
    </row>
    <row r="353" spans="4:4">
      <c r="D353" s="24"/>
    </row>
    <row r="354" spans="4:4">
      <c r="D354" s="24"/>
    </row>
    <row r="355" spans="4:4">
      <c r="D355" s="24"/>
    </row>
    <row r="356" spans="4:4">
      <c r="D356" s="24"/>
    </row>
    <row r="357" spans="4:4">
      <c r="D357" s="24"/>
    </row>
    <row r="358" spans="4:4">
      <c r="D358" s="24"/>
    </row>
    <row r="359" spans="4:4">
      <c r="D359" s="24"/>
    </row>
    <row r="360" spans="4:4">
      <c r="D360" s="24"/>
    </row>
    <row r="361" spans="4:4">
      <c r="D361" s="24"/>
    </row>
    <row r="362" spans="4:4">
      <c r="D362" s="24"/>
    </row>
    <row r="363" spans="4:4">
      <c r="D363" s="24"/>
    </row>
    <row r="364" spans="4:4">
      <c r="D364" s="24"/>
    </row>
    <row r="365" spans="4:4">
      <c r="D365" s="24"/>
    </row>
    <row r="366" spans="4:4">
      <c r="D366" s="24"/>
    </row>
    <row r="367" spans="4:4">
      <c r="D367" s="24"/>
    </row>
    <row r="368" spans="4:4">
      <c r="D368" s="24"/>
    </row>
    <row r="369" spans="4:4">
      <c r="D369" s="24"/>
    </row>
    <row r="370" spans="4:4">
      <c r="D370" s="24"/>
    </row>
    <row r="371" spans="4:4">
      <c r="D371" s="24"/>
    </row>
    <row r="372" spans="4:4">
      <c r="D372" s="24"/>
    </row>
    <row r="373" spans="4:4">
      <c r="D373" s="24"/>
    </row>
    <row r="374" spans="4:4">
      <c r="D374" s="24"/>
    </row>
    <row r="375" spans="4:4">
      <c r="D375" s="24"/>
    </row>
    <row r="376" spans="4:4">
      <c r="D376" s="24"/>
    </row>
    <row r="377" spans="4:4">
      <c r="D377" s="24"/>
    </row>
    <row r="378" spans="4:4">
      <c r="D378" s="24"/>
    </row>
    <row r="379" spans="4:4">
      <c r="D379" s="24"/>
    </row>
    <row r="380" spans="4:4">
      <c r="D380" s="24"/>
    </row>
    <row r="381" spans="4:4">
      <c r="D381" s="24"/>
    </row>
    <row r="382" spans="4:4">
      <c r="D382" s="24"/>
    </row>
    <row r="383" spans="4:4">
      <c r="D383" s="24"/>
    </row>
    <row r="384" spans="4:4">
      <c r="D384" s="24"/>
    </row>
    <row r="385" spans="4:4">
      <c r="D385" s="24"/>
    </row>
    <row r="386" spans="4:4">
      <c r="D386" s="24"/>
    </row>
    <row r="387" spans="4:4">
      <c r="D387" s="24"/>
    </row>
    <row r="388" spans="4:4">
      <c r="D388" s="24"/>
    </row>
    <row r="389" spans="4:4">
      <c r="D389" s="24"/>
    </row>
    <row r="390" spans="4:4">
      <c r="D390" s="24"/>
    </row>
    <row r="391" spans="4:4">
      <c r="D391" s="24"/>
    </row>
    <row r="392" spans="4:4">
      <c r="D392" s="24"/>
    </row>
    <row r="393" spans="4:4">
      <c r="D393" s="24"/>
    </row>
    <row r="394" spans="4:4">
      <c r="D394" s="24"/>
    </row>
    <row r="395" spans="4:4">
      <c r="D395" s="24"/>
    </row>
    <row r="396" spans="4:4">
      <c r="D396" s="24"/>
    </row>
    <row r="397" spans="4:4">
      <c r="D397" s="24"/>
    </row>
    <row r="398" spans="4:4">
      <c r="D398" s="24"/>
    </row>
    <row r="399" spans="4:4">
      <c r="D399" s="24"/>
    </row>
    <row r="400" spans="4:4">
      <c r="D400" s="24"/>
    </row>
    <row r="401" spans="4:4">
      <c r="D401" s="24"/>
    </row>
    <row r="402" spans="4:4">
      <c r="D402" s="24"/>
    </row>
    <row r="403" spans="4:4">
      <c r="D403" s="24"/>
    </row>
    <row r="404" spans="4:4">
      <c r="D404" s="24"/>
    </row>
    <row r="405" spans="4:4">
      <c r="D405" s="24"/>
    </row>
    <row r="406" spans="4:4">
      <c r="D406" s="24"/>
    </row>
    <row r="407" spans="4:4">
      <c r="D407" s="24"/>
    </row>
    <row r="408" spans="4:4">
      <c r="D408" s="24"/>
    </row>
    <row r="409" spans="4:4">
      <c r="D409" s="24"/>
    </row>
    <row r="410" spans="4:4">
      <c r="D410" s="24"/>
    </row>
    <row r="411" spans="4:4">
      <c r="D411" s="24"/>
    </row>
    <row r="412" spans="4:4">
      <c r="D412" s="24"/>
    </row>
    <row r="413" spans="4:4">
      <c r="D413" s="24"/>
    </row>
    <row r="414" spans="4:4">
      <c r="D414" s="24"/>
    </row>
    <row r="415" spans="4:4">
      <c r="D415" s="24"/>
    </row>
    <row r="416" spans="4:4">
      <c r="D416" s="24"/>
    </row>
    <row r="417" spans="4:4">
      <c r="D417" s="24"/>
    </row>
    <row r="418" spans="4:4">
      <c r="D418" s="24"/>
    </row>
    <row r="419" spans="4:4">
      <c r="D419" s="24"/>
    </row>
    <row r="420" spans="4:4">
      <c r="D420" s="24"/>
    </row>
    <row r="421" spans="4:4">
      <c r="D421" s="24"/>
    </row>
    <row r="422" spans="4:4">
      <c r="D422" s="24"/>
    </row>
    <row r="423" spans="4:4">
      <c r="D423" s="24"/>
    </row>
    <row r="424" spans="4:4">
      <c r="D424" s="24"/>
    </row>
    <row r="425" spans="4:4">
      <c r="D425" s="24"/>
    </row>
    <row r="426" spans="4:4">
      <c r="D426" s="24"/>
    </row>
    <row r="427" spans="4:4">
      <c r="D427" s="24"/>
    </row>
    <row r="428" spans="4:4">
      <c r="D428" s="24"/>
    </row>
    <row r="429" spans="4:4">
      <c r="D429" s="24"/>
    </row>
    <row r="430" spans="4:4">
      <c r="D430" s="24"/>
    </row>
    <row r="431" spans="4:4">
      <c r="D431" s="24"/>
    </row>
    <row r="432" spans="4:4">
      <c r="D432" s="24"/>
    </row>
    <row r="433" spans="4:4">
      <c r="D433" s="24"/>
    </row>
    <row r="434" spans="4:4">
      <c r="D434" s="24"/>
    </row>
    <row r="435" spans="4:4">
      <c r="D435" s="24"/>
    </row>
    <row r="436" spans="4:4">
      <c r="D436" s="24"/>
    </row>
    <row r="437" spans="4:4">
      <c r="D437" s="24"/>
    </row>
    <row r="438" spans="4:4">
      <c r="D438" s="24"/>
    </row>
    <row r="439" spans="4:4">
      <c r="D439" s="24"/>
    </row>
    <row r="440" spans="4:4">
      <c r="D440" s="24"/>
    </row>
    <row r="441" spans="4:4">
      <c r="D441" s="24"/>
    </row>
    <row r="442" spans="4:4">
      <c r="D442" s="24"/>
    </row>
    <row r="443" spans="4:4">
      <c r="D443" s="24"/>
    </row>
    <row r="444" spans="4:4">
      <c r="D444" s="24"/>
    </row>
    <row r="445" spans="4:4">
      <c r="D445" s="24"/>
    </row>
    <row r="446" spans="4:4">
      <c r="D446" s="24"/>
    </row>
    <row r="447" spans="4:4">
      <c r="D447" s="24"/>
    </row>
    <row r="448" spans="4:4">
      <c r="D448" s="24"/>
    </row>
    <row r="449" spans="4:4">
      <c r="D449" s="24"/>
    </row>
    <row r="450" spans="4:4">
      <c r="D450" s="24"/>
    </row>
    <row r="451" spans="4:4">
      <c r="D451" s="24"/>
    </row>
    <row r="452" spans="4:4">
      <c r="D452" s="24"/>
    </row>
    <row r="453" spans="4:4">
      <c r="D453" s="24"/>
    </row>
    <row r="454" spans="4:4">
      <c r="D454" s="24"/>
    </row>
    <row r="455" spans="4:4">
      <c r="D455" s="24"/>
    </row>
    <row r="456" spans="4:4">
      <c r="D456" s="24"/>
    </row>
    <row r="457" spans="4:4">
      <c r="D457" s="24"/>
    </row>
    <row r="458" spans="4:4">
      <c r="D458" s="24"/>
    </row>
    <row r="459" spans="4:4">
      <c r="D459" s="24"/>
    </row>
    <row r="460" spans="4:4">
      <c r="D460" s="24"/>
    </row>
    <row r="461" spans="4:4">
      <c r="D461" s="24"/>
    </row>
    <row r="462" spans="4:4">
      <c r="D462" s="24"/>
    </row>
    <row r="463" spans="4:4">
      <c r="D463" s="24"/>
    </row>
    <row r="464" spans="4:4">
      <c r="D464" s="24"/>
    </row>
    <row r="465" spans="4:4">
      <c r="D465" s="24"/>
    </row>
    <row r="466" spans="4:4">
      <c r="D466" s="24"/>
    </row>
    <row r="467" spans="4:4">
      <c r="D467" s="24"/>
    </row>
  </sheetData>
  <mergeCells count="6">
    <mergeCell ref="A1:F1"/>
    <mergeCell ref="A4:A5"/>
    <mergeCell ref="B4:B5"/>
    <mergeCell ref="C4:C5"/>
    <mergeCell ref="D4:E4"/>
    <mergeCell ref="F4:F5"/>
  </mergeCells>
  <phoneticPr fontId="0" type="noConversion"/>
  <pageMargins left="0.78740157480314965" right="0.39370078740157483" top="0.78740157480314965" bottom="0.78740157480314965" header="0.31496062992125984" footer="0.15748031496062992"/>
  <pageSetup paperSize="9" scale="64" fitToHeight="20" orientation="portrait" r:id="rId1"/>
  <headerFooter alignWithMargins="0">
    <oddFooter>&amp;L&amp;P&amp;R&amp;Z&amp;F&amp;A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7"/>
  <sheetViews>
    <sheetView zoomScale="70" zoomScaleNormal="70" workbookViewId="0">
      <pane xSplit="1" ySplit="5" topLeftCell="B312" activePane="bottomRight" state="frozen"/>
      <selection pane="topRight" activeCell="B1" sqref="B1"/>
      <selection pane="bottomLeft" activeCell="A6" sqref="A6"/>
      <selection pane="bottomRight" activeCell="E318" sqref="E318"/>
    </sheetView>
  </sheetViews>
  <sheetFormatPr defaultColWidth="9.08984375" defaultRowHeight="15.5"/>
  <cols>
    <col min="1" max="1" width="41.1796875" style="21" customWidth="1"/>
    <col min="2" max="2" width="20.08984375" style="21" customWidth="1"/>
    <col min="3" max="3" width="18.08984375" style="21" customWidth="1"/>
    <col min="4" max="4" width="24.08984375" style="26" customWidth="1"/>
    <col min="5" max="5" width="23.453125" style="25" customWidth="1"/>
    <col min="6" max="16384" width="9.08984375" style="9"/>
  </cols>
  <sheetData>
    <row r="1" spans="1:5" s="1" customFormat="1" ht="58" customHeight="1">
      <c r="A1" s="43" t="s">
        <v>312</v>
      </c>
      <c r="B1" s="43"/>
      <c r="C1" s="43"/>
      <c r="D1" s="43"/>
      <c r="E1" s="43"/>
    </row>
    <row r="2" spans="1:5" s="1" customFormat="1">
      <c r="A2" s="2"/>
      <c r="B2" s="2"/>
      <c r="C2" s="2"/>
      <c r="D2" s="3"/>
      <c r="E2" s="4"/>
    </row>
    <row r="3" spans="1:5" s="1" customFormat="1" ht="14">
      <c r="A3" s="2"/>
      <c r="B3" s="2"/>
      <c r="C3" s="2"/>
      <c r="D3" s="3"/>
      <c r="E3" s="5" t="s">
        <v>0</v>
      </c>
    </row>
    <row r="4" spans="1:5" s="27" customFormat="1" ht="14.5">
      <c r="A4" s="44" t="s">
        <v>1</v>
      </c>
      <c r="B4" s="42" t="s">
        <v>310</v>
      </c>
      <c r="C4" s="40" t="s">
        <v>309</v>
      </c>
      <c r="D4" s="42" t="s">
        <v>308</v>
      </c>
      <c r="E4" s="42"/>
    </row>
    <row r="5" spans="1:5" s="27" customFormat="1" ht="172.5" customHeight="1">
      <c r="A5" s="44"/>
      <c r="B5" s="42"/>
      <c r="C5" s="41"/>
      <c r="D5" s="31" t="s">
        <v>319</v>
      </c>
      <c r="E5" s="30" t="s">
        <v>314</v>
      </c>
    </row>
    <row r="6" spans="1:5" s="7" customFormat="1" ht="16.5">
      <c r="A6" s="6" t="s">
        <v>2</v>
      </c>
      <c r="B6" s="32">
        <f>SUM(B7:B21)</f>
        <v>-48769.100000000006</v>
      </c>
      <c r="C6" s="32">
        <f>SUM(C7:C21)</f>
        <v>45190.5</v>
      </c>
      <c r="D6" s="32">
        <f>SUM(D7:D21)</f>
        <v>27718.6</v>
      </c>
      <c r="E6" s="32">
        <f>SUM(E7:E21)</f>
        <v>17471.900000000001</v>
      </c>
    </row>
    <row r="7" spans="1:5" ht="28">
      <c r="A7" s="8" t="s">
        <v>3</v>
      </c>
      <c r="B7" s="34">
        <f>'[2]2020  год_последний'!Q9</f>
        <v>-1678.2</v>
      </c>
      <c r="C7" s="34">
        <f>SUM(D7:E7)</f>
        <v>1593.2</v>
      </c>
      <c r="D7" s="35">
        <f>'[2]2020  год_последний'!U9</f>
        <v>764</v>
      </c>
      <c r="E7" s="35">
        <f>'[2]2020  год_последний'!AC9</f>
        <v>829.2</v>
      </c>
    </row>
    <row r="8" spans="1:5" ht="28">
      <c r="A8" s="8" t="s">
        <v>4</v>
      </c>
      <c r="B8" s="34">
        <f>'[2]2020  год_последний'!Q10</f>
        <v>-3444.1</v>
      </c>
      <c r="C8" s="34">
        <f t="shared" ref="C8:C21" si="0">SUM(D8:E8)</f>
        <v>3208.5</v>
      </c>
      <c r="D8" s="35">
        <f>'[2]2020  год_последний'!U10</f>
        <v>2254</v>
      </c>
      <c r="E8" s="35">
        <f>'[2]2020  год_последний'!AC10</f>
        <v>954.5</v>
      </c>
    </row>
    <row r="9" spans="1:5" ht="28">
      <c r="A9" s="8" t="s">
        <v>5</v>
      </c>
      <c r="B9" s="34">
        <f>'[2]2020  год_последний'!Q11</f>
        <v>-2465.6999999999998</v>
      </c>
      <c r="C9" s="34">
        <f t="shared" si="0"/>
        <v>2472.3000000000002</v>
      </c>
      <c r="D9" s="35">
        <f>'[2]2020  год_последний'!U11</f>
        <v>2202</v>
      </c>
      <c r="E9" s="35">
        <f>'[2]2020  год_последний'!AC11</f>
        <v>270.3</v>
      </c>
    </row>
    <row r="10" spans="1:5" ht="28">
      <c r="A10" s="8" t="s">
        <v>6</v>
      </c>
      <c r="B10" s="34">
        <f>'[2]2020  год_последний'!Q12</f>
        <v>-2108.9</v>
      </c>
      <c r="C10" s="34">
        <f t="shared" si="0"/>
        <v>2352.6999999999998</v>
      </c>
      <c r="D10" s="35">
        <f>'[2]2020  год_последний'!U12</f>
        <v>1213</v>
      </c>
      <c r="E10" s="35">
        <f>'[2]2020  год_последний'!AC12</f>
        <v>1139.7</v>
      </c>
    </row>
    <row r="11" spans="1:5" ht="28">
      <c r="A11" s="8" t="s">
        <v>7</v>
      </c>
      <c r="B11" s="34">
        <f>'[2]2020  год_последний'!Q13</f>
        <v>-12047.4</v>
      </c>
      <c r="C11" s="34">
        <f t="shared" si="0"/>
        <v>9586</v>
      </c>
      <c r="D11" s="35">
        <f>'[2]2020  год_последний'!U13</f>
        <v>2086</v>
      </c>
      <c r="E11" s="35">
        <f>'[2]2020  год_последний'!AC13</f>
        <v>7500</v>
      </c>
    </row>
    <row r="12" spans="1:5" ht="28">
      <c r="A12" s="8" t="s">
        <v>8</v>
      </c>
      <c r="B12" s="34">
        <f>'[2]2020  год_последний'!Q14</f>
        <v>-3238.4</v>
      </c>
      <c r="C12" s="34">
        <f t="shared" si="0"/>
        <v>3070.6</v>
      </c>
      <c r="D12" s="35">
        <f>'[2]2020  год_последний'!U14</f>
        <v>2354</v>
      </c>
      <c r="E12" s="35">
        <f>'[2]2020  год_последний'!AC14</f>
        <v>716.6</v>
      </c>
    </row>
    <row r="13" spans="1:5" ht="28">
      <c r="A13" s="8" t="s">
        <v>9</v>
      </c>
      <c r="B13" s="34">
        <f>'[2]2020  год_последний'!Q15</f>
        <v>-3477.7</v>
      </c>
      <c r="C13" s="34">
        <f t="shared" si="0"/>
        <v>3065.9</v>
      </c>
      <c r="D13" s="35">
        <f>'[2]2020  год_последний'!U15</f>
        <v>1939</v>
      </c>
      <c r="E13" s="35">
        <f>'[2]2020  год_последний'!AC15</f>
        <v>1126.9000000000001</v>
      </c>
    </row>
    <row r="14" spans="1:5" ht="28">
      <c r="A14" s="8" t="s">
        <v>10</v>
      </c>
      <c r="B14" s="34">
        <f>'[2]2020  год_последний'!Q16</f>
        <v>-3162.7</v>
      </c>
      <c r="C14" s="34">
        <f t="shared" si="0"/>
        <v>2913.7</v>
      </c>
      <c r="D14" s="35">
        <f>'[2]2020  год_последний'!U16</f>
        <v>2118</v>
      </c>
      <c r="E14" s="35">
        <f>'[2]2020  год_последний'!AC16</f>
        <v>795.7</v>
      </c>
    </row>
    <row r="15" spans="1:5" ht="28">
      <c r="A15" s="8" t="s">
        <v>11</v>
      </c>
      <c r="B15" s="34">
        <f>'[2]2020  год_последний'!Q17</f>
        <v>-2166.3000000000002</v>
      </c>
      <c r="C15" s="34">
        <f t="shared" si="0"/>
        <v>1978.4</v>
      </c>
      <c r="D15" s="35">
        <f>'[2]2020  год_последний'!U17</f>
        <v>1323</v>
      </c>
      <c r="E15" s="35">
        <f>'[2]2020  год_последний'!AC17</f>
        <v>655.4</v>
      </c>
    </row>
    <row r="16" spans="1:5" ht="28">
      <c r="A16" s="8" t="s">
        <v>12</v>
      </c>
      <c r="B16" s="34">
        <f>'[2]2020  год_последний'!Q18</f>
        <v>-2740.8</v>
      </c>
      <c r="C16" s="34">
        <f t="shared" si="0"/>
        <v>2556.5</v>
      </c>
      <c r="D16" s="35">
        <f>'[2]2020  год_последний'!U18</f>
        <v>1907</v>
      </c>
      <c r="E16" s="35">
        <f>'[2]2020  год_последний'!AC18</f>
        <v>649.5</v>
      </c>
    </row>
    <row r="17" spans="1:5" ht="28">
      <c r="A17" s="8" t="s">
        <v>13</v>
      </c>
      <c r="B17" s="34">
        <f>'[2]2020  год_последний'!Q19</f>
        <v>-1837.9</v>
      </c>
      <c r="C17" s="34">
        <f t="shared" si="0"/>
        <v>2328.9</v>
      </c>
      <c r="D17" s="35">
        <f>'[2]2020  год_последний'!U19</f>
        <v>2172</v>
      </c>
      <c r="E17" s="35">
        <f>'[2]2020  год_последний'!AC19</f>
        <v>156.9</v>
      </c>
    </row>
    <row r="18" spans="1:5" ht="28">
      <c r="A18" s="8" t="s">
        <v>14</v>
      </c>
      <c r="B18" s="34">
        <f>'[2]2020  год_последний'!Q20</f>
        <v>-3310</v>
      </c>
      <c r="C18" s="34">
        <f t="shared" si="0"/>
        <v>3003.1</v>
      </c>
      <c r="D18" s="35">
        <f>'[2]2020  год_последний'!U20</f>
        <v>2059</v>
      </c>
      <c r="E18" s="35">
        <f>'[2]2020  год_последний'!AC20</f>
        <v>944.1</v>
      </c>
    </row>
    <row r="19" spans="1:5" ht="28">
      <c r="A19" s="8" t="s">
        <v>15</v>
      </c>
      <c r="B19" s="34">
        <f>'[2]2020  год_последний'!Q21</f>
        <v>-2698.6</v>
      </c>
      <c r="C19" s="34">
        <f t="shared" si="0"/>
        <v>2534.6999999999998</v>
      </c>
      <c r="D19" s="35">
        <f>'[2]2020  год_последний'!U21</f>
        <v>1909</v>
      </c>
      <c r="E19" s="35">
        <f>'[2]2020  год_последний'!AC21</f>
        <v>625.70000000000005</v>
      </c>
    </row>
    <row r="20" spans="1:5" ht="28">
      <c r="A20" s="8" t="s">
        <v>16</v>
      </c>
      <c r="B20" s="34">
        <f>'[2]2020  год_последний'!Q22</f>
        <v>-2208.1</v>
      </c>
      <c r="C20" s="34">
        <f t="shared" si="0"/>
        <v>2083.9</v>
      </c>
      <c r="D20" s="35">
        <f>'[2]2020  год_последний'!U22</f>
        <v>1540</v>
      </c>
      <c r="E20" s="35">
        <f>'[2]2020  год_последний'!AC22</f>
        <v>543.9</v>
      </c>
    </row>
    <row r="21" spans="1:5" ht="28">
      <c r="A21" s="8" t="s">
        <v>17</v>
      </c>
      <c r="B21" s="34">
        <f>'[2]2020  год_последний'!Q23</f>
        <v>-2184.3000000000002</v>
      </c>
      <c r="C21" s="34">
        <f t="shared" si="0"/>
        <v>2442.1</v>
      </c>
      <c r="D21" s="35">
        <f>'[2]2020  год_последний'!U23</f>
        <v>1878.6</v>
      </c>
      <c r="E21" s="35">
        <f>'[2]2020  год_последний'!AC23</f>
        <v>563.5</v>
      </c>
    </row>
    <row r="22" spans="1:5" s="7" customFormat="1" ht="16.5">
      <c r="A22" s="10" t="s">
        <v>18</v>
      </c>
      <c r="B22" s="32">
        <f>SUM(B23:B39)</f>
        <v>-55005.1</v>
      </c>
      <c r="C22" s="32">
        <f>SUM(C23:C39)</f>
        <v>128249.70000000001</v>
      </c>
      <c r="D22" s="32">
        <f>SUM(D23:D39)</f>
        <v>111505</v>
      </c>
      <c r="E22" s="32">
        <f>SUM(E23:E39)</f>
        <v>16744.7</v>
      </c>
    </row>
    <row r="23" spans="1:5" ht="28">
      <c r="A23" s="8" t="s">
        <v>19</v>
      </c>
      <c r="B23" s="34">
        <f>'[2]2020  год_последний'!Q25</f>
        <v>-3753.5</v>
      </c>
      <c r="C23" s="34">
        <f t="shared" ref="C23:C39" si="1">SUM(D23:E23)</f>
        <v>5226.8</v>
      </c>
      <c r="D23" s="35">
        <f>'[2]2020  год_последний'!U25</f>
        <v>3968</v>
      </c>
      <c r="E23" s="35">
        <f>'[2]2020  год_последний'!AC25</f>
        <v>1258.8</v>
      </c>
    </row>
    <row r="24" spans="1:5" ht="28">
      <c r="A24" s="8" t="s">
        <v>20</v>
      </c>
      <c r="B24" s="34">
        <f>'[2]2020  год_последний'!Q26</f>
        <v>-2613.1999999999998</v>
      </c>
      <c r="C24" s="34">
        <f t="shared" si="1"/>
        <v>2433</v>
      </c>
      <c r="D24" s="35">
        <f>'[2]2020  год_последний'!U26</f>
        <v>1859</v>
      </c>
      <c r="E24" s="35">
        <f>'[2]2020  год_последний'!AC26</f>
        <v>574</v>
      </c>
    </row>
    <row r="25" spans="1:5" ht="28">
      <c r="A25" s="8" t="s">
        <v>21</v>
      </c>
      <c r="B25" s="34">
        <f>'[2]2020  год_последний'!Q27</f>
        <v>-2788.5</v>
      </c>
      <c r="C25" s="34">
        <f t="shared" si="1"/>
        <v>2930.1</v>
      </c>
      <c r="D25" s="35">
        <f>'[2]2020  год_последний'!U27</f>
        <v>2344</v>
      </c>
      <c r="E25" s="35">
        <f>'[2]2020  год_последний'!AC27</f>
        <v>586.1</v>
      </c>
    </row>
    <row r="26" spans="1:5" ht="28">
      <c r="A26" s="8" t="s">
        <v>22</v>
      </c>
      <c r="B26" s="34">
        <f>'[2]2020  год_последний'!Q28</f>
        <v>-3156.2</v>
      </c>
      <c r="C26" s="34">
        <f t="shared" si="1"/>
        <v>3172.6</v>
      </c>
      <c r="D26" s="35">
        <f>'[2]2020  год_последний'!U28</f>
        <v>2361</v>
      </c>
      <c r="E26" s="35">
        <f>'[2]2020  год_последний'!AC28</f>
        <v>811.6</v>
      </c>
    </row>
    <row r="27" spans="1:5" ht="28">
      <c r="A27" s="8" t="s">
        <v>23</v>
      </c>
      <c r="B27" s="34">
        <f>'[2]2020  год_последний'!Q29</f>
        <v>-4125.7</v>
      </c>
      <c r="C27" s="34">
        <f t="shared" si="1"/>
        <v>5162.3999999999996</v>
      </c>
      <c r="D27" s="35">
        <f>'[2]2020  год_последний'!U29</f>
        <v>4963</v>
      </c>
      <c r="E27" s="35">
        <f>'[2]2020  год_последний'!AC29</f>
        <v>199.4</v>
      </c>
    </row>
    <row r="28" spans="1:5" ht="28">
      <c r="A28" s="8" t="s">
        <v>24</v>
      </c>
      <c r="B28" s="34">
        <f>'[2]2020  год_последний'!Q30</f>
        <v>0</v>
      </c>
      <c r="C28" s="34">
        <f t="shared" si="1"/>
        <v>660.5</v>
      </c>
      <c r="D28" s="35">
        <f>'[2]2020  год_последний'!U30</f>
        <v>0</v>
      </c>
      <c r="E28" s="35">
        <f>'[2]2020  год_последний'!AC30</f>
        <v>660.5</v>
      </c>
    </row>
    <row r="29" spans="1:5" ht="28">
      <c r="A29" s="8" t="s">
        <v>25</v>
      </c>
      <c r="B29" s="34">
        <f>'[2]2020  год_последний'!Q31</f>
        <v>-6462.9</v>
      </c>
      <c r="C29" s="34">
        <f t="shared" si="1"/>
        <v>5546.5</v>
      </c>
      <c r="D29" s="35">
        <f>'[2]2020  год_последний'!U31</f>
        <v>3359</v>
      </c>
      <c r="E29" s="35">
        <f>'[2]2020  год_последний'!AC31</f>
        <v>2187.5</v>
      </c>
    </row>
    <row r="30" spans="1:5" ht="28">
      <c r="A30" s="8" t="s">
        <v>26</v>
      </c>
      <c r="B30" s="34">
        <f>'[2]2020  год_последний'!Q32</f>
        <v>-3717.6</v>
      </c>
      <c r="C30" s="34">
        <f t="shared" si="1"/>
        <v>4399.3</v>
      </c>
      <c r="D30" s="35">
        <f>'[2]2020  год_последний'!U32</f>
        <v>2199</v>
      </c>
      <c r="E30" s="35">
        <f>'[2]2020  год_последний'!AC32</f>
        <v>2200.3000000000002</v>
      </c>
    </row>
    <row r="31" spans="1:5" ht="28">
      <c r="A31" s="8" t="s">
        <v>27</v>
      </c>
      <c r="B31" s="34">
        <f>'[2]2020  год_последний'!Q33</f>
        <v>-3171</v>
      </c>
      <c r="C31" s="34">
        <f t="shared" si="1"/>
        <v>2905.4</v>
      </c>
      <c r="D31" s="35">
        <f>'[2]2020  год_последний'!U33</f>
        <v>1454</v>
      </c>
      <c r="E31" s="35">
        <f>'[2]2020  год_последний'!AC33</f>
        <v>1451.4</v>
      </c>
    </row>
    <row r="32" spans="1:5" ht="28">
      <c r="A32" s="8" t="s">
        <v>28</v>
      </c>
      <c r="B32" s="34">
        <f>'[2]2020  год_последний'!Q34</f>
        <v>-3695.8</v>
      </c>
      <c r="C32" s="34">
        <f t="shared" si="1"/>
        <v>4003.4</v>
      </c>
      <c r="D32" s="35">
        <f>'[2]2020  год_последний'!U34</f>
        <v>3491</v>
      </c>
      <c r="E32" s="35">
        <f>'[2]2020  год_последний'!AC34</f>
        <v>512.4</v>
      </c>
    </row>
    <row r="33" spans="1:5" ht="28">
      <c r="A33" s="8" t="s">
        <v>29</v>
      </c>
      <c r="B33" s="34">
        <f>'[2]2020  год_последний'!Q35</f>
        <v>-4920.2</v>
      </c>
      <c r="C33" s="34">
        <f t="shared" si="1"/>
        <v>4743</v>
      </c>
      <c r="D33" s="35">
        <f>'[2]2020  год_последний'!U35</f>
        <v>3139</v>
      </c>
      <c r="E33" s="35">
        <f>'[2]2020  год_последний'!AC35</f>
        <v>1604</v>
      </c>
    </row>
    <row r="34" spans="1:5" ht="28">
      <c r="A34" s="8" t="s">
        <v>30</v>
      </c>
      <c r="B34" s="34">
        <f>'[2]2020  год_последний'!Q36</f>
        <v>-2158.8000000000002</v>
      </c>
      <c r="C34" s="34">
        <f t="shared" si="1"/>
        <v>2091.3000000000002</v>
      </c>
      <c r="D34" s="35">
        <f>'[2]2020  год_последний'!U36</f>
        <v>1570</v>
      </c>
      <c r="E34" s="35">
        <f>'[2]2020  год_последний'!AC36</f>
        <v>521.29999999999995</v>
      </c>
    </row>
    <row r="35" spans="1:5" ht="28">
      <c r="A35" s="8" t="s">
        <v>31</v>
      </c>
      <c r="B35" s="34">
        <f>'[2]2020  год_последний'!Q37</f>
        <v>-4980.8999999999996</v>
      </c>
      <c r="C35" s="34">
        <f t="shared" si="1"/>
        <v>4902.2</v>
      </c>
      <c r="D35" s="35">
        <f>'[2]2020  год_последний'!U37</f>
        <v>4460</v>
      </c>
      <c r="E35" s="35">
        <f>'[2]2020  год_последний'!AC37</f>
        <v>442.2</v>
      </c>
    </row>
    <row r="36" spans="1:5" ht="28">
      <c r="A36" s="8" t="s">
        <v>32</v>
      </c>
      <c r="B36" s="34">
        <f>'[2]2020  год_последний'!Q38</f>
        <v>-5094</v>
      </c>
      <c r="C36" s="34">
        <f t="shared" si="1"/>
        <v>4777.3</v>
      </c>
      <c r="D36" s="35">
        <f>'[2]2020  год_последний'!U38</f>
        <v>3898</v>
      </c>
      <c r="E36" s="35">
        <f>'[2]2020  год_последний'!AC38</f>
        <v>879.3</v>
      </c>
    </row>
    <row r="37" spans="1:5" ht="28">
      <c r="A37" s="8" t="s">
        <v>33</v>
      </c>
      <c r="B37" s="34">
        <f>'[2]2020  год_последний'!Q39</f>
        <v>-3650.7</v>
      </c>
      <c r="C37" s="34">
        <f t="shared" si="1"/>
        <v>3488.6</v>
      </c>
      <c r="D37" s="35">
        <f>'[2]2020  год_последний'!U39</f>
        <v>2940</v>
      </c>
      <c r="E37" s="35">
        <f>'[2]2020  год_последний'!AC39</f>
        <v>548.6</v>
      </c>
    </row>
    <row r="38" spans="1:5" ht="28">
      <c r="A38" s="8" t="s">
        <v>34</v>
      </c>
      <c r="B38" s="34">
        <f>'[2]2020  год_последний'!Q40</f>
        <v>-716.1</v>
      </c>
      <c r="C38" s="34">
        <f t="shared" si="1"/>
        <v>2455.6999999999998</v>
      </c>
      <c r="D38" s="35">
        <f>'[2]2020  год_последний'!U40</f>
        <v>2025</v>
      </c>
      <c r="E38" s="35">
        <f>'[2]2020  год_последний'!AC40</f>
        <v>430.7</v>
      </c>
    </row>
    <row r="39" spans="1:5" ht="16.5">
      <c r="A39" s="8" t="s">
        <v>35</v>
      </c>
      <c r="B39" s="34">
        <f>'[2]2020  год_последний'!Q41</f>
        <v>0</v>
      </c>
      <c r="C39" s="34">
        <f t="shared" si="1"/>
        <v>69351.600000000006</v>
      </c>
      <c r="D39" s="35">
        <f>'[2]2020  год_последний'!U41</f>
        <v>67475</v>
      </c>
      <c r="E39" s="35">
        <f>'[2]2020  год_последний'!AC41</f>
        <v>1876.6</v>
      </c>
    </row>
    <row r="40" spans="1:5" s="7" customFormat="1" ht="16.5">
      <c r="A40" s="10" t="s">
        <v>36</v>
      </c>
      <c r="B40" s="32">
        <f>SUM(B41:B55)</f>
        <v>-63438.7</v>
      </c>
      <c r="C40" s="32">
        <f>SUM(C41:C55)</f>
        <v>65390.899999999994</v>
      </c>
      <c r="D40" s="32">
        <f>SUM(D41:D55)</f>
        <v>18971</v>
      </c>
      <c r="E40" s="32">
        <f>SUM(E41:E55)</f>
        <v>46419.899999999994</v>
      </c>
    </row>
    <row r="41" spans="1:5" ht="28">
      <c r="A41" s="11" t="s">
        <v>37</v>
      </c>
      <c r="B41" s="34">
        <f>'[2]2020  год_последний'!Q43</f>
        <v>-4412.8999999999996</v>
      </c>
      <c r="C41" s="34">
        <f t="shared" ref="C41:C55" si="2">SUM(D41:E41)</f>
        <v>5586.4</v>
      </c>
      <c r="D41" s="35">
        <f>'[2]2020  год_последний'!U43</f>
        <v>1181</v>
      </c>
      <c r="E41" s="35">
        <f>'[2]2020  год_последний'!AC43</f>
        <v>4405.3999999999996</v>
      </c>
    </row>
    <row r="42" spans="1:5" ht="28">
      <c r="A42" s="11" t="s">
        <v>38</v>
      </c>
      <c r="B42" s="34">
        <f>'[2]2020  год_последний'!Q44</f>
        <v>-2700.2</v>
      </c>
      <c r="C42" s="34">
        <f t="shared" si="2"/>
        <v>2879.8</v>
      </c>
      <c r="D42" s="35">
        <f>'[2]2020  год_последний'!U44</f>
        <v>866</v>
      </c>
      <c r="E42" s="35">
        <f>'[2]2020  год_последний'!AC44</f>
        <v>2013.8</v>
      </c>
    </row>
    <row r="43" spans="1:5" ht="28">
      <c r="A43" s="11" t="s">
        <v>39</v>
      </c>
      <c r="B43" s="34">
        <f>'[2]2020  год_последний'!Q45</f>
        <v>-3885.5</v>
      </c>
      <c r="C43" s="34">
        <f t="shared" si="2"/>
        <v>3070.4</v>
      </c>
      <c r="D43" s="35">
        <f>'[2]2020  год_последний'!U45</f>
        <v>0</v>
      </c>
      <c r="E43" s="35">
        <f>'[2]2020  год_последний'!AC45</f>
        <v>3070.4</v>
      </c>
    </row>
    <row r="44" spans="1:5" ht="28">
      <c r="A44" s="11" t="s">
        <v>40</v>
      </c>
      <c r="B44" s="34">
        <f>'[2]2020  год_последний'!Q46</f>
        <v>-4575.6000000000004</v>
      </c>
      <c r="C44" s="34">
        <f t="shared" si="2"/>
        <v>5130</v>
      </c>
      <c r="D44" s="35">
        <f>'[2]2020  год_последний'!U46</f>
        <v>350</v>
      </c>
      <c r="E44" s="35">
        <f>'[2]2020  год_последний'!AC46</f>
        <v>4780</v>
      </c>
    </row>
    <row r="45" spans="1:5" ht="28">
      <c r="A45" s="11" t="s">
        <v>41</v>
      </c>
      <c r="B45" s="34">
        <f>'[2]2020  год_последний'!Q47</f>
        <v>-3463.8</v>
      </c>
      <c r="C45" s="34">
        <f t="shared" si="2"/>
        <v>3500.4</v>
      </c>
      <c r="D45" s="35">
        <f>'[2]2020  год_последний'!U47</f>
        <v>1032</v>
      </c>
      <c r="E45" s="35">
        <f>'[2]2020  год_последний'!AC47</f>
        <v>2468.4</v>
      </c>
    </row>
    <row r="46" spans="1:5" ht="28">
      <c r="A46" s="11" t="s">
        <v>42</v>
      </c>
      <c r="B46" s="34">
        <f>'[2]2020  год_последний'!Q48</f>
        <v>-3955.4</v>
      </c>
      <c r="C46" s="34">
        <f t="shared" si="2"/>
        <v>4049.1</v>
      </c>
      <c r="D46" s="35">
        <f>'[2]2020  год_последний'!U48</f>
        <v>765</v>
      </c>
      <c r="E46" s="35">
        <f>'[2]2020  год_последний'!AC48</f>
        <v>3284.1</v>
      </c>
    </row>
    <row r="47" spans="1:5" ht="28">
      <c r="A47" s="11" t="s">
        <v>43</v>
      </c>
      <c r="B47" s="34">
        <f>'[2]2020  год_последний'!Q49</f>
        <v>-603.5</v>
      </c>
      <c r="C47" s="34">
        <f t="shared" si="2"/>
        <v>642.29999999999995</v>
      </c>
      <c r="D47" s="35">
        <f>'[2]2020  год_последний'!U49</f>
        <v>0</v>
      </c>
      <c r="E47" s="35">
        <f>'[2]2020  год_последний'!AC49</f>
        <v>642.29999999999995</v>
      </c>
    </row>
    <row r="48" spans="1:5" ht="28">
      <c r="A48" s="11" t="s">
        <v>44</v>
      </c>
      <c r="B48" s="34">
        <f>'[2]2020  год_последний'!Q50</f>
        <v>-3142.6</v>
      </c>
      <c r="C48" s="34">
        <f t="shared" si="2"/>
        <v>2873.1</v>
      </c>
      <c r="D48" s="35">
        <f>'[2]2020  год_последний'!U50</f>
        <v>500</v>
      </c>
      <c r="E48" s="35">
        <f>'[2]2020  год_последний'!AC50</f>
        <v>2373.1</v>
      </c>
    </row>
    <row r="49" spans="1:5" ht="28">
      <c r="A49" s="11" t="s">
        <v>45</v>
      </c>
      <c r="B49" s="34">
        <f>'[2]2020  год_последний'!Q51</f>
        <v>-2791.8</v>
      </c>
      <c r="C49" s="34">
        <f t="shared" si="2"/>
        <v>3112.1</v>
      </c>
      <c r="D49" s="35">
        <f>'[2]2020  год_последний'!U51</f>
        <v>1302</v>
      </c>
      <c r="E49" s="35">
        <f>'[2]2020  год_последний'!AC51</f>
        <v>1810.1</v>
      </c>
    </row>
    <row r="50" spans="1:5" ht="28">
      <c r="A50" s="11" t="s">
        <v>46</v>
      </c>
      <c r="B50" s="34">
        <f>'[2]2020  год_последний'!Q52</f>
        <v>-1246.8</v>
      </c>
      <c r="C50" s="34">
        <f t="shared" si="2"/>
        <v>1382</v>
      </c>
      <c r="D50" s="35">
        <f>'[2]2020  год_последний'!U52</f>
        <v>1096</v>
      </c>
      <c r="E50" s="35">
        <f>'[2]2020  год_последний'!AC52</f>
        <v>286</v>
      </c>
    </row>
    <row r="51" spans="1:5" ht="28">
      <c r="A51" s="11" t="s">
        <v>47</v>
      </c>
      <c r="B51" s="34">
        <f>'[2]2020  год_последний'!Q53</f>
        <v>-2282.4</v>
      </c>
      <c r="C51" s="34">
        <f t="shared" si="2"/>
        <v>2321.5</v>
      </c>
      <c r="D51" s="35">
        <f>'[2]2020  год_последний'!U53</f>
        <v>0</v>
      </c>
      <c r="E51" s="35">
        <f>'[2]2020  год_последний'!AC53</f>
        <v>2321.5</v>
      </c>
    </row>
    <row r="52" spans="1:5" ht="28">
      <c r="A52" s="11" t="s">
        <v>48</v>
      </c>
      <c r="B52" s="34">
        <f>'[2]2020  год_последний'!Q54</f>
        <v>-3087.9</v>
      </c>
      <c r="C52" s="34">
        <f t="shared" si="2"/>
        <v>2842</v>
      </c>
      <c r="D52" s="35">
        <f>'[2]2020  год_последний'!U54</f>
        <v>907</v>
      </c>
      <c r="E52" s="35">
        <f>'[2]2020  год_последний'!AC54</f>
        <v>1935</v>
      </c>
    </row>
    <row r="53" spans="1:5" ht="28">
      <c r="A53" s="12" t="s">
        <v>49</v>
      </c>
      <c r="B53" s="34">
        <f>'[2]2020  год_последний'!Q55</f>
        <v>-436</v>
      </c>
      <c r="C53" s="34">
        <f t="shared" si="2"/>
        <v>494</v>
      </c>
      <c r="D53" s="35">
        <f>'[2]2020  год_последний'!U55</f>
        <v>0</v>
      </c>
      <c r="E53" s="35">
        <f>'[2]2020  год_последний'!AC55</f>
        <v>494</v>
      </c>
    </row>
    <row r="54" spans="1:5" ht="28">
      <c r="A54" s="11" t="s">
        <v>50</v>
      </c>
      <c r="B54" s="34">
        <f>'[2]2020  год_последний'!Q56</f>
        <v>-3699.7</v>
      </c>
      <c r="C54" s="34">
        <f t="shared" si="2"/>
        <v>3295.3</v>
      </c>
      <c r="D54" s="35">
        <f>'[2]2020  год_последний'!U56</f>
        <v>530</v>
      </c>
      <c r="E54" s="35">
        <f>'[2]2020  год_последний'!AC56</f>
        <v>2765.3</v>
      </c>
    </row>
    <row r="55" spans="1:5" ht="16.5">
      <c r="A55" s="11" t="s">
        <v>51</v>
      </c>
      <c r="B55" s="34">
        <f>'[2]2020  год_последний'!Q57</f>
        <v>-23154.6</v>
      </c>
      <c r="C55" s="34">
        <f t="shared" si="2"/>
        <v>24212.5</v>
      </c>
      <c r="D55" s="35">
        <f>'[2]2020  год_последний'!U57</f>
        <v>10442</v>
      </c>
      <c r="E55" s="35">
        <f>'[2]2020  год_последний'!AC57</f>
        <v>13770.5</v>
      </c>
    </row>
    <row r="56" spans="1:5" s="7" customFormat="1" ht="16.5">
      <c r="A56" s="10" t="s">
        <v>52</v>
      </c>
      <c r="B56" s="32">
        <f>SUM(B57:B73)</f>
        <v>-64549.600000000006</v>
      </c>
      <c r="C56" s="32">
        <f>SUM(C57:C73)</f>
        <v>62814.999999999993</v>
      </c>
      <c r="D56" s="32">
        <f>SUM(D57:D73)</f>
        <v>39499</v>
      </c>
      <c r="E56" s="32">
        <f>SUM(E57:E73)</f>
        <v>23316.000000000004</v>
      </c>
    </row>
    <row r="57" spans="1:5" ht="28">
      <c r="A57" s="8" t="s">
        <v>53</v>
      </c>
      <c r="B57" s="34">
        <f>'[2]2020  год_последний'!Q59</f>
        <v>-2725.7</v>
      </c>
      <c r="C57" s="34">
        <f t="shared" ref="C57:C73" si="3">SUM(D57:E57)</f>
        <v>3053.3</v>
      </c>
      <c r="D57" s="35">
        <f>'[2]2020  год_последний'!U59</f>
        <v>1138</v>
      </c>
      <c r="E57" s="35">
        <f>'[2]2020  год_последний'!AC59</f>
        <v>1915.3</v>
      </c>
    </row>
    <row r="58" spans="1:5" ht="28">
      <c r="A58" s="8" t="s">
        <v>54</v>
      </c>
      <c r="B58" s="34">
        <f>'[2]2020  год_последний'!Q60</f>
        <v>-6673.9</v>
      </c>
      <c r="C58" s="34">
        <f t="shared" si="3"/>
        <v>6045.2</v>
      </c>
      <c r="D58" s="35">
        <f>'[2]2020  год_последний'!U60</f>
        <v>1679</v>
      </c>
      <c r="E58" s="35">
        <f>'[2]2020  год_последний'!AC60</f>
        <v>4366.2</v>
      </c>
    </row>
    <row r="59" spans="1:5" ht="28">
      <c r="A59" s="8" t="s">
        <v>55</v>
      </c>
      <c r="B59" s="34">
        <f>'[2]2020  год_последний'!Q61</f>
        <v>-3030.6</v>
      </c>
      <c r="C59" s="34">
        <f t="shared" si="3"/>
        <v>2825.8</v>
      </c>
      <c r="D59" s="35">
        <f>'[2]2020  год_последний'!U61</f>
        <v>1917</v>
      </c>
      <c r="E59" s="35">
        <f>'[2]2020  год_последний'!AC61</f>
        <v>908.8</v>
      </c>
    </row>
    <row r="60" spans="1:5" ht="28">
      <c r="A60" s="8" t="s">
        <v>56</v>
      </c>
      <c r="B60" s="34">
        <f>'[2]2020  год_последний'!Q62</f>
        <v>-4956.8</v>
      </c>
      <c r="C60" s="34">
        <f t="shared" si="3"/>
        <v>3893.6</v>
      </c>
      <c r="D60" s="35">
        <f>'[2]2020  год_последний'!U62</f>
        <v>1425</v>
      </c>
      <c r="E60" s="35">
        <f>'[2]2020  год_последний'!AC62</f>
        <v>2468.6</v>
      </c>
    </row>
    <row r="61" spans="1:5" ht="28">
      <c r="A61" s="8" t="s">
        <v>57</v>
      </c>
      <c r="B61" s="34">
        <f>'[2]2020  год_последний'!Q63</f>
        <v>-2501.9</v>
      </c>
      <c r="C61" s="34">
        <f t="shared" si="3"/>
        <v>3377.7</v>
      </c>
      <c r="D61" s="35">
        <f>'[2]2020  год_последний'!U63</f>
        <v>2750</v>
      </c>
      <c r="E61" s="35">
        <f>'[2]2020  год_последний'!AC63</f>
        <v>627.70000000000005</v>
      </c>
    </row>
    <row r="62" spans="1:5" ht="28">
      <c r="A62" s="8" t="s">
        <v>58</v>
      </c>
      <c r="B62" s="34">
        <f>'[2]2020  год_последний'!Q64</f>
        <v>-3823.2</v>
      </c>
      <c r="C62" s="34">
        <f t="shared" si="3"/>
        <v>3863</v>
      </c>
      <c r="D62" s="35">
        <f>'[2]2020  год_последний'!U64</f>
        <v>3501</v>
      </c>
      <c r="E62" s="35">
        <f>'[2]2020  год_последний'!AC64</f>
        <v>362</v>
      </c>
    </row>
    <row r="63" spans="1:5" ht="28">
      <c r="A63" s="8" t="s">
        <v>59</v>
      </c>
      <c r="B63" s="34">
        <f>'[2]2020  год_последний'!Q65</f>
        <v>-2685.9</v>
      </c>
      <c r="C63" s="34">
        <f t="shared" si="3"/>
        <v>2486.1999999999998</v>
      </c>
      <c r="D63" s="35">
        <f>'[2]2020  год_последний'!U65</f>
        <v>1771</v>
      </c>
      <c r="E63" s="35">
        <f>'[2]2020  год_последний'!AC65</f>
        <v>715.2</v>
      </c>
    </row>
    <row r="64" spans="1:5" ht="28">
      <c r="A64" s="8" t="s">
        <v>60</v>
      </c>
      <c r="B64" s="34">
        <f>'[2]2020  год_последний'!Q66</f>
        <v>-3309.4</v>
      </c>
      <c r="C64" s="34">
        <f t="shared" si="3"/>
        <v>3106.9</v>
      </c>
      <c r="D64" s="35">
        <f>'[2]2020  год_последний'!U66</f>
        <v>2008</v>
      </c>
      <c r="E64" s="35">
        <f>'[2]2020  год_последний'!AC66</f>
        <v>1098.9000000000001</v>
      </c>
    </row>
    <row r="65" spans="1:5" ht="28">
      <c r="A65" s="8" t="s">
        <v>61</v>
      </c>
      <c r="B65" s="34">
        <f>'[2]2020  год_последний'!Q67</f>
        <v>-3525.4</v>
      </c>
      <c r="C65" s="34">
        <f t="shared" si="3"/>
        <v>3373.1</v>
      </c>
      <c r="D65" s="35">
        <f>'[2]2020  год_последний'!U67</f>
        <v>2565</v>
      </c>
      <c r="E65" s="35">
        <f>'[2]2020  год_последний'!AC67</f>
        <v>808.1</v>
      </c>
    </row>
    <row r="66" spans="1:5" ht="28">
      <c r="A66" s="8" t="s">
        <v>62</v>
      </c>
      <c r="B66" s="34">
        <f>'[2]2020  год_последний'!Q68</f>
        <v>-2284.1</v>
      </c>
      <c r="C66" s="34">
        <f t="shared" si="3"/>
        <v>1885.5</v>
      </c>
      <c r="D66" s="35">
        <f>'[2]2020  год_последний'!U68</f>
        <v>744</v>
      </c>
      <c r="E66" s="35">
        <f>'[2]2020  год_последний'!AC68</f>
        <v>1141.5</v>
      </c>
    </row>
    <row r="67" spans="1:5" ht="28">
      <c r="A67" s="8" t="s">
        <v>63</v>
      </c>
      <c r="B67" s="34">
        <f>'[2]2020  год_последний'!Q69</f>
        <v>-4563.5</v>
      </c>
      <c r="C67" s="34">
        <f t="shared" si="3"/>
        <v>4104.3999999999996</v>
      </c>
      <c r="D67" s="35">
        <f>'[2]2020  год_последний'!U69</f>
        <v>1637</v>
      </c>
      <c r="E67" s="35">
        <f>'[2]2020  год_последний'!AC69</f>
        <v>2467.4</v>
      </c>
    </row>
    <row r="68" spans="1:5" ht="28">
      <c r="A68" s="8" t="s">
        <v>29</v>
      </c>
      <c r="B68" s="34">
        <f>'[2]2020  год_последний'!Q70</f>
        <v>-6204</v>
      </c>
      <c r="C68" s="34">
        <f t="shared" si="3"/>
        <v>6389.2</v>
      </c>
      <c r="D68" s="35">
        <f>'[2]2020  год_последний'!U70</f>
        <v>5656</v>
      </c>
      <c r="E68" s="35">
        <f>'[2]2020  год_последний'!AC70</f>
        <v>733.2</v>
      </c>
    </row>
    <row r="69" spans="1:5" ht="28">
      <c r="A69" s="8" t="s">
        <v>64</v>
      </c>
      <c r="B69" s="34">
        <f>'[2]2020  год_последний'!Q71</f>
        <v>-1894.5</v>
      </c>
      <c r="C69" s="34">
        <f t="shared" si="3"/>
        <v>1660.2</v>
      </c>
      <c r="D69" s="35">
        <f>'[2]2020  год_последний'!U71</f>
        <v>941</v>
      </c>
      <c r="E69" s="35">
        <f>'[2]2020  год_последний'!AC71</f>
        <v>719.2</v>
      </c>
    </row>
    <row r="70" spans="1:5" ht="28">
      <c r="A70" s="8" t="s">
        <v>65</v>
      </c>
      <c r="B70" s="34">
        <f>'[2]2020  год_последний'!Q72</f>
        <v>-4550.3</v>
      </c>
      <c r="C70" s="34">
        <f t="shared" si="3"/>
        <v>4493.2</v>
      </c>
      <c r="D70" s="35">
        <f>'[2]2020  год_последний'!U72</f>
        <v>2191</v>
      </c>
      <c r="E70" s="35">
        <f>'[2]2020  год_последний'!AC72</f>
        <v>2302.1999999999998</v>
      </c>
    </row>
    <row r="71" spans="1:5" ht="28">
      <c r="A71" s="8" t="s">
        <v>66</v>
      </c>
      <c r="B71" s="34">
        <f>'[2]2020  год_последний'!Q73</f>
        <v>-3216.4</v>
      </c>
      <c r="C71" s="34">
        <f t="shared" si="3"/>
        <v>4416.2</v>
      </c>
      <c r="D71" s="35">
        <f>'[2]2020  год_последний'!U73</f>
        <v>4031</v>
      </c>
      <c r="E71" s="35">
        <f>'[2]2020  год_последний'!AC73</f>
        <v>385.2</v>
      </c>
    </row>
    <row r="72" spans="1:5" ht="28">
      <c r="A72" s="8" t="s">
        <v>67</v>
      </c>
      <c r="B72" s="34">
        <f>'[2]2020  год_последний'!Q74</f>
        <v>-2651.4</v>
      </c>
      <c r="C72" s="34">
        <f t="shared" si="3"/>
        <v>2604.6</v>
      </c>
      <c r="D72" s="35">
        <f>'[2]2020  год_последний'!U74</f>
        <v>2286</v>
      </c>
      <c r="E72" s="35">
        <f>'[2]2020  год_последний'!AC74</f>
        <v>318.60000000000002</v>
      </c>
    </row>
    <row r="73" spans="1:5" ht="28">
      <c r="A73" s="8" t="s">
        <v>68</v>
      </c>
      <c r="B73" s="34">
        <f>'[2]2020  год_последний'!Q75</f>
        <v>-5952.6</v>
      </c>
      <c r="C73" s="34">
        <f t="shared" si="3"/>
        <v>5236.8999999999996</v>
      </c>
      <c r="D73" s="35">
        <f>'[2]2020  год_последний'!U75</f>
        <v>3259</v>
      </c>
      <c r="E73" s="35">
        <f>'[2]2020  год_последний'!AC75</f>
        <v>1977.9</v>
      </c>
    </row>
    <row r="74" spans="1:5" s="7" customFormat="1" ht="16.5">
      <c r="A74" s="10" t="s">
        <v>69</v>
      </c>
      <c r="B74" s="32">
        <f>SUM(B75:B91)</f>
        <v>-67029</v>
      </c>
      <c r="C74" s="32">
        <f>SUM(C75:C91)</f>
        <v>60923.700000000004</v>
      </c>
      <c r="D74" s="32">
        <f>SUM(D75:D91)</f>
        <v>24949</v>
      </c>
      <c r="E74" s="32">
        <f>SUM(E75:E91)</f>
        <v>35974.700000000004</v>
      </c>
    </row>
    <row r="75" spans="1:5" ht="28">
      <c r="A75" s="8" t="s">
        <v>70</v>
      </c>
      <c r="B75" s="34">
        <f>'[2]2020  год_последний'!Q77</f>
        <v>-4399.6000000000004</v>
      </c>
      <c r="C75" s="34">
        <f t="shared" ref="C75:C91" si="4">SUM(D75:E75)</f>
        <v>3712.5</v>
      </c>
      <c r="D75" s="35">
        <f>'[2]2020  год_последний'!U77</f>
        <v>1216</v>
      </c>
      <c r="E75" s="35">
        <f>'[2]2020  год_последний'!AC77</f>
        <v>2496.5</v>
      </c>
    </row>
    <row r="76" spans="1:5" ht="28">
      <c r="A76" s="8" t="s">
        <v>71</v>
      </c>
      <c r="B76" s="34">
        <f>'[2]2020  год_последний'!Q78</f>
        <v>-4269.1000000000004</v>
      </c>
      <c r="C76" s="34">
        <f t="shared" si="4"/>
        <v>3520.9</v>
      </c>
      <c r="D76" s="35">
        <f>'[2]2020  год_последний'!U78</f>
        <v>1279</v>
      </c>
      <c r="E76" s="35">
        <f>'[2]2020  год_последний'!AC78</f>
        <v>2241.9</v>
      </c>
    </row>
    <row r="77" spans="1:5" ht="28">
      <c r="A77" s="8" t="s">
        <v>72</v>
      </c>
      <c r="B77" s="34">
        <f>'[2]2020  год_последний'!Q79</f>
        <v>-1917.5</v>
      </c>
      <c r="C77" s="34">
        <f t="shared" si="4"/>
        <v>2347.6</v>
      </c>
      <c r="D77" s="35">
        <f>'[2]2020  год_последний'!U79</f>
        <v>1205</v>
      </c>
      <c r="E77" s="35">
        <f>'[2]2020  год_последний'!AC79</f>
        <v>1142.5999999999999</v>
      </c>
    </row>
    <row r="78" spans="1:5" ht="28">
      <c r="A78" s="8" t="s">
        <v>73</v>
      </c>
      <c r="B78" s="34">
        <f>'[2]2020  год_последний'!Q80</f>
        <v>0</v>
      </c>
      <c r="C78" s="34">
        <f t="shared" si="4"/>
        <v>1261.5999999999999</v>
      </c>
      <c r="D78" s="35">
        <f>'[2]2020  год_последний'!U80</f>
        <v>0</v>
      </c>
      <c r="E78" s="35">
        <f>'[2]2020  год_последний'!AC80</f>
        <v>1261.5999999999999</v>
      </c>
    </row>
    <row r="79" spans="1:5" ht="28">
      <c r="A79" s="8" t="s">
        <v>74</v>
      </c>
      <c r="B79" s="34">
        <f>'[2]2020  год_последний'!Q81</f>
        <v>-2436.1999999999998</v>
      </c>
      <c r="C79" s="34">
        <f t="shared" si="4"/>
        <v>2251.5</v>
      </c>
      <c r="D79" s="35">
        <f>'[2]2020  год_последний'!U81</f>
        <v>1459</v>
      </c>
      <c r="E79" s="35">
        <f>'[2]2020  год_последний'!AC81</f>
        <v>792.5</v>
      </c>
    </row>
    <row r="80" spans="1:5" ht="28">
      <c r="A80" s="8" t="s">
        <v>75</v>
      </c>
      <c r="B80" s="34">
        <f>'[2]2020  год_последний'!Q82</f>
        <v>-1756.1</v>
      </c>
      <c r="C80" s="34">
        <f t="shared" si="4"/>
        <v>1681.6</v>
      </c>
      <c r="D80" s="35">
        <f>'[2]2020  год_последний'!U82</f>
        <v>1126</v>
      </c>
      <c r="E80" s="35">
        <f>'[2]2020  год_последний'!AC82</f>
        <v>555.6</v>
      </c>
    </row>
    <row r="81" spans="1:5" ht="28">
      <c r="A81" s="8" t="s">
        <v>76</v>
      </c>
      <c r="B81" s="34">
        <f>'[2]2020  год_последний'!Q83</f>
        <v>-3756.9</v>
      </c>
      <c r="C81" s="34">
        <f t="shared" si="4"/>
        <v>3486.6</v>
      </c>
      <c r="D81" s="35">
        <f>'[2]2020  год_последний'!U83</f>
        <v>1814</v>
      </c>
      <c r="E81" s="35">
        <f>'[2]2020  год_последний'!AC83</f>
        <v>1672.6</v>
      </c>
    </row>
    <row r="82" spans="1:5" ht="28">
      <c r="A82" s="8" t="s">
        <v>77</v>
      </c>
      <c r="B82" s="34">
        <f>'[2]2020  год_последний'!Q84</f>
        <v>-4735</v>
      </c>
      <c r="C82" s="34">
        <f t="shared" si="4"/>
        <v>3505.2</v>
      </c>
      <c r="D82" s="35">
        <f>'[2]2020  год_последний'!U84</f>
        <v>0</v>
      </c>
      <c r="E82" s="35">
        <f>'[2]2020  год_последний'!AC84</f>
        <v>3505.2</v>
      </c>
    </row>
    <row r="83" spans="1:5" ht="28">
      <c r="A83" s="8" t="s">
        <v>78</v>
      </c>
      <c r="B83" s="34">
        <f>'[2]2020  год_последний'!Q85</f>
        <v>-3126.1</v>
      </c>
      <c r="C83" s="34">
        <f t="shared" si="4"/>
        <v>2866.4</v>
      </c>
      <c r="D83" s="35">
        <f>'[2]2020  год_последний'!U85</f>
        <v>1721</v>
      </c>
      <c r="E83" s="35">
        <f>'[2]2020  год_последний'!AC85</f>
        <v>1145.4000000000001</v>
      </c>
    </row>
    <row r="84" spans="1:5" ht="28">
      <c r="A84" s="8" t="s">
        <v>79</v>
      </c>
      <c r="B84" s="34">
        <f>'[2]2020  год_последний'!Q86</f>
        <v>-1165.5999999999999</v>
      </c>
      <c r="C84" s="34">
        <f t="shared" si="4"/>
        <v>3220.2</v>
      </c>
      <c r="D84" s="35">
        <f>'[2]2020  год_последний'!U86</f>
        <v>1906</v>
      </c>
      <c r="E84" s="35">
        <f>'[2]2020  год_последний'!AC86</f>
        <v>1314.2</v>
      </c>
    </row>
    <row r="85" spans="1:5" ht="28">
      <c r="A85" s="8" t="s">
        <v>80</v>
      </c>
      <c r="B85" s="34">
        <f>'[2]2020  год_последний'!Q87</f>
        <v>-1958.7</v>
      </c>
      <c r="C85" s="34">
        <f t="shared" si="4"/>
        <v>2042.9</v>
      </c>
      <c r="D85" s="35">
        <f>'[2]2020  год_последний'!U87</f>
        <v>1750</v>
      </c>
      <c r="E85" s="35">
        <f>'[2]2020  год_последний'!AC87</f>
        <v>292.89999999999998</v>
      </c>
    </row>
    <row r="86" spans="1:5" ht="28">
      <c r="A86" s="8" t="s">
        <v>81</v>
      </c>
      <c r="B86" s="34">
        <f>'[2]2020  год_последний'!Q88</f>
        <v>-1960.2</v>
      </c>
      <c r="C86" s="34">
        <f t="shared" si="4"/>
        <v>1531.8</v>
      </c>
      <c r="D86" s="35">
        <f>'[2]2020  год_последний'!U88</f>
        <v>0</v>
      </c>
      <c r="E86" s="35">
        <f>'[2]2020  год_последний'!AC88</f>
        <v>1531.8</v>
      </c>
    </row>
    <row r="87" spans="1:5" ht="28">
      <c r="A87" s="8" t="s">
        <v>82</v>
      </c>
      <c r="B87" s="34">
        <f>'[2]2020  год_последний'!Q89</f>
        <v>-3520.9</v>
      </c>
      <c r="C87" s="34">
        <f t="shared" si="4"/>
        <v>3046.9</v>
      </c>
      <c r="D87" s="35">
        <f>'[2]2020  год_последний'!U89</f>
        <v>1681</v>
      </c>
      <c r="E87" s="35">
        <f>'[2]2020  год_последний'!AC89</f>
        <v>1365.9</v>
      </c>
    </row>
    <row r="88" spans="1:5" ht="28">
      <c r="A88" s="8" t="s">
        <v>83</v>
      </c>
      <c r="B88" s="34">
        <f>'[2]2020  год_последний'!Q90</f>
        <v>-23433.599999999999</v>
      </c>
      <c r="C88" s="34">
        <f t="shared" si="4"/>
        <v>16621.099999999999</v>
      </c>
      <c r="D88" s="35">
        <f>'[2]2020  год_последний'!U90</f>
        <v>1532</v>
      </c>
      <c r="E88" s="35">
        <f>'[2]2020  год_последний'!AC90</f>
        <v>15089.1</v>
      </c>
    </row>
    <row r="89" spans="1:5" ht="28">
      <c r="A89" s="8" t="s">
        <v>84</v>
      </c>
      <c r="B89" s="34">
        <f>'[2]2020  год_последний'!Q91</f>
        <v>-2467.3000000000002</v>
      </c>
      <c r="C89" s="34">
        <f t="shared" si="4"/>
        <v>2442.6</v>
      </c>
      <c r="D89" s="35">
        <f>'[2]2020  год_последний'!U91</f>
        <v>1911</v>
      </c>
      <c r="E89" s="35">
        <f>'[2]2020  год_последний'!AC91</f>
        <v>531.6</v>
      </c>
    </row>
    <row r="90" spans="1:5" ht="28">
      <c r="A90" s="8" t="s">
        <v>85</v>
      </c>
      <c r="B90" s="34">
        <f>'[2]2020  год_последний'!Q92</f>
        <v>-1664.6</v>
      </c>
      <c r="C90" s="34">
        <f t="shared" si="4"/>
        <v>2900.9</v>
      </c>
      <c r="D90" s="35">
        <f>'[2]2020  год_последний'!U92</f>
        <v>2541</v>
      </c>
      <c r="E90" s="35">
        <f>'[2]2020  год_последний'!AC92</f>
        <v>359.9</v>
      </c>
    </row>
    <row r="91" spans="1:5" ht="28">
      <c r="A91" s="8" t="s">
        <v>86</v>
      </c>
      <c r="B91" s="34">
        <f>'[2]2020  год_последний'!Q93</f>
        <v>-4461.6000000000004</v>
      </c>
      <c r="C91" s="34">
        <f t="shared" si="4"/>
        <v>4483.3999999999996</v>
      </c>
      <c r="D91" s="35">
        <f>'[2]2020  год_последний'!U93</f>
        <v>3808</v>
      </c>
      <c r="E91" s="35">
        <f>'[2]2020  год_последний'!AC93</f>
        <v>675.4</v>
      </c>
    </row>
    <row r="92" spans="1:5" s="7" customFormat="1" ht="16.5">
      <c r="A92" s="10" t="s">
        <v>87</v>
      </c>
      <c r="B92" s="32">
        <f>SUM(B93:B106)</f>
        <v>-44973.7</v>
      </c>
      <c r="C92" s="32">
        <f>SUM(C93:C106)</f>
        <v>41485.699999999997</v>
      </c>
      <c r="D92" s="32">
        <f>SUM(D93:D106)</f>
        <v>25641</v>
      </c>
      <c r="E92" s="32">
        <f>SUM(E93:E106)</f>
        <v>15844.700000000003</v>
      </c>
    </row>
    <row r="93" spans="1:5" ht="28">
      <c r="A93" s="13" t="s">
        <v>88</v>
      </c>
      <c r="B93" s="34">
        <f>'[2]2020  год_последний'!Q95</f>
        <v>-2632.7</v>
      </c>
      <c r="C93" s="34">
        <f t="shared" ref="C93:C106" si="5">SUM(D93:E93)</f>
        <v>2617.5</v>
      </c>
      <c r="D93" s="35">
        <f>'[2]2020  год_последний'!U95</f>
        <v>2197</v>
      </c>
      <c r="E93" s="35">
        <f>'[2]2020  год_последний'!AC95</f>
        <v>420.5</v>
      </c>
    </row>
    <row r="94" spans="1:5" ht="28">
      <c r="A94" s="13" t="s">
        <v>89</v>
      </c>
      <c r="B94" s="34">
        <f>'[2]2020  год_последний'!Q96</f>
        <v>-3536.2</v>
      </c>
      <c r="C94" s="34">
        <f t="shared" si="5"/>
        <v>2984.1</v>
      </c>
      <c r="D94" s="35">
        <f>'[2]2020  год_последний'!U96</f>
        <v>1716</v>
      </c>
      <c r="E94" s="35">
        <f>'[2]2020  год_последний'!AC96</f>
        <v>1268.0999999999999</v>
      </c>
    </row>
    <row r="95" spans="1:5" ht="28">
      <c r="A95" s="13" t="s">
        <v>90</v>
      </c>
      <c r="B95" s="34">
        <f>'[2]2020  год_последний'!Q97</f>
        <v>-2594</v>
      </c>
      <c r="C95" s="34">
        <f t="shared" si="5"/>
        <v>2337.9</v>
      </c>
      <c r="D95" s="35">
        <f>'[2]2020  год_последний'!U97</f>
        <v>1630</v>
      </c>
      <c r="E95" s="35">
        <f>'[2]2020  год_последний'!AC97</f>
        <v>707.9</v>
      </c>
    </row>
    <row r="96" spans="1:5" ht="28">
      <c r="A96" s="13" t="s">
        <v>91</v>
      </c>
      <c r="B96" s="34">
        <f>'[2]2020  год_последний'!Q98</f>
        <v>-3138.5</v>
      </c>
      <c r="C96" s="34">
        <f t="shared" si="5"/>
        <v>2957.9</v>
      </c>
      <c r="D96" s="35">
        <f>'[2]2020  год_последний'!U98</f>
        <v>2331</v>
      </c>
      <c r="E96" s="35">
        <f>'[2]2020  год_последний'!AC98</f>
        <v>626.9</v>
      </c>
    </row>
    <row r="97" spans="1:5" ht="28">
      <c r="A97" s="13" t="s">
        <v>92</v>
      </c>
      <c r="B97" s="34">
        <f>'[2]2020  год_последний'!Q99</f>
        <v>-2811.7</v>
      </c>
      <c r="C97" s="34">
        <f t="shared" si="5"/>
        <v>2674</v>
      </c>
      <c r="D97" s="35">
        <f>'[2]2020  год_последний'!U99</f>
        <v>2157</v>
      </c>
      <c r="E97" s="35">
        <f>'[2]2020  год_последний'!AC99</f>
        <v>517</v>
      </c>
    </row>
    <row r="98" spans="1:5" ht="28">
      <c r="A98" s="13" t="s">
        <v>93</v>
      </c>
      <c r="B98" s="34">
        <f>'[2]2020  год_последний'!Q100</f>
        <v>-4607.6000000000004</v>
      </c>
      <c r="C98" s="34">
        <f t="shared" si="5"/>
        <v>3525.4</v>
      </c>
      <c r="D98" s="35">
        <f>'[2]2020  год_последний'!U100</f>
        <v>0</v>
      </c>
      <c r="E98" s="35">
        <f>'[2]2020  год_последний'!AC100</f>
        <v>3525.4</v>
      </c>
    </row>
    <row r="99" spans="1:5" ht="28">
      <c r="A99" s="13" t="s">
        <v>94</v>
      </c>
      <c r="B99" s="34">
        <f>'[2]2020  год_последний'!Q101</f>
        <v>-5105.3</v>
      </c>
      <c r="C99" s="34">
        <f t="shared" si="5"/>
        <v>6372.7</v>
      </c>
      <c r="D99" s="35">
        <f>'[2]2020  год_последний'!U101</f>
        <v>6102</v>
      </c>
      <c r="E99" s="35">
        <f>'[2]2020  год_последний'!AC101</f>
        <v>270.7</v>
      </c>
    </row>
    <row r="100" spans="1:5" ht="28">
      <c r="A100" s="13" t="s">
        <v>95</v>
      </c>
      <c r="B100" s="34">
        <f>'[2]2020  год_последний'!Q102</f>
        <v>-3239.5</v>
      </c>
      <c r="C100" s="34">
        <f t="shared" si="5"/>
        <v>2871.4</v>
      </c>
      <c r="D100" s="35">
        <f>'[2]2020  год_последний'!U102</f>
        <v>1937</v>
      </c>
      <c r="E100" s="35">
        <f>'[2]2020  год_последний'!AC102</f>
        <v>934.4</v>
      </c>
    </row>
    <row r="101" spans="1:5" ht="28">
      <c r="A101" s="13" t="s">
        <v>96</v>
      </c>
      <c r="B101" s="34">
        <f>'[2]2020  год_последний'!Q103</f>
        <v>-5052.7</v>
      </c>
      <c r="C101" s="34">
        <f t="shared" si="5"/>
        <v>3865.3</v>
      </c>
      <c r="D101" s="35">
        <f>'[2]2020  год_последний'!U103</f>
        <v>0</v>
      </c>
      <c r="E101" s="35">
        <f>'[2]2020  год_последний'!AC103</f>
        <v>3865.3</v>
      </c>
    </row>
    <row r="102" spans="1:5" ht="28">
      <c r="A102" s="13" t="s">
        <v>97</v>
      </c>
      <c r="B102" s="34">
        <f>'[2]2020  год_последний'!Q104</f>
        <v>-2556.4</v>
      </c>
      <c r="C102" s="34">
        <f t="shared" si="5"/>
        <v>2353.1999999999998</v>
      </c>
      <c r="D102" s="35">
        <f>'[2]2020  год_последний'!U104</f>
        <v>1418</v>
      </c>
      <c r="E102" s="35">
        <f>'[2]2020  год_последний'!AC104</f>
        <v>935.2</v>
      </c>
    </row>
    <row r="103" spans="1:5" ht="28">
      <c r="A103" s="13" t="s">
        <v>98</v>
      </c>
      <c r="B103" s="34">
        <f>'[2]2020  год_последний'!Q105</f>
        <v>-1925.7</v>
      </c>
      <c r="C103" s="34">
        <f t="shared" si="5"/>
        <v>1727.6</v>
      </c>
      <c r="D103" s="35">
        <f>'[2]2020  год_последний'!U105</f>
        <v>1193</v>
      </c>
      <c r="E103" s="35">
        <f>'[2]2020  год_последний'!AC105</f>
        <v>534.6</v>
      </c>
    </row>
    <row r="104" spans="1:5" ht="28">
      <c r="A104" s="13" t="s">
        <v>99</v>
      </c>
      <c r="B104" s="34">
        <f>'[2]2020  год_последний'!Q106</f>
        <v>-3130.3</v>
      </c>
      <c r="C104" s="34">
        <f t="shared" si="5"/>
        <v>2735.2</v>
      </c>
      <c r="D104" s="35">
        <f>'[2]2020  год_последний'!U106</f>
        <v>1434</v>
      </c>
      <c r="E104" s="35">
        <f>'[2]2020  год_последний'!AC106</f>
        <v>1301.2</v>
      </c>
    </row>
    <row r="105" spans="1:5" ht="28">
      <c r="A105" s="13" t="s">
        <v>100</v>
      </c>
      <c r="B105" s="34">
        <f>'[2]2020  год_последний'!Q107</f>
        <v>-2605.1</v>
      </c>
      <c r="C105" s="34">
        <f t="shared" si="5"/>
        <v>2610.1</v>
      </c>
      <c r="D105" s="35">
        <f>'[2]2020  год_последний'!U107</f>
        <v>2466</v>
      </c>
      <c r="E105" s="35">
        <f>'[2]2020  год_последний'!AC107</f>
        <v>144.1</v>
      </c>
    </row>
    <row r="106" spans="1:5" ht="28">
      <c r="A106" s="13" t="s">
        <v>101</v>
      </c>
      <c r="B106" s="34">
        <f>'[2]2020  год_последний'!Q108</f>
        <v>-2038</v>
      </c>
      <c r="C106" s="34">
        <f t="shared" si="5"/>
        <v>1853.4</v>
      </c>
      <c r="D106" s="35">
        <f>'[2]2020  год_последний'!U108</f>
        <v>1060</v>
      </c>
      <c r="E106" s="35">
        <f>'[2]2020  год_последний'!AC108</f>
        <v>793.4</v>
      </c>
    </row>
    <row r="107" spans="1:5" s="7" customFormat="1" ht="16.5">
      <c r="A107" s="10" t="s">
        <v>102</v>
      </c>
      <c r="B107" s="32">
        <f>SUM(B108:B122)</f>
        <v>-38477.299999999996</v>
      </c>
      <c r="C107" s="32">
        <f>SUM(C108:C122)</f>
        <v>44941</v>
      </c>
      <c r="D107" s="32">
        <f>SUM(D108:D122)</f>
        <v>33096</v>
      </c>
      <c r="E107" s="32">
        <f>SUM(E108:E122)</f>
        <v>11845</v>
      </c>
    </row>
    <row r="108" spans="1:5" ht="28">
      <c r="A108" s="8" t="s">
        <v>103</v>
      </c>
      <c r="B108" s="34">
        <f>'[2]2020  год_последний'!Q110</f>
        <v>-2614.1</v>
      </c>
      <c r="C108" s="34">
        <f t="shared" ref="C108:C122" si="6">SUM(D108:E108)</f>
        <v>2455.1</v>
      </c>
      <c r="D108" s="35">
        <f>'[2]2020  год_последний'!U110</f>
        <v>1090</v>
      </c>
      <c r="E108" s="35">
        <f>'[2]2020  год_последний'!AC110</f>
        <v>1365.1</v>
      </c>
    </row>
    <row r="109" spans="1:5" ht="28">
      <c r="A109" s="8" t="s">
        <v>104</v>
      </c>
      <c r="B109" s="34">
        <f>'[2]2020  год_последний'!Q111</f>
        <v>-4453.7</v>
      </c>
      <c r="C109" s="34">
        <f t="shared" si="6"/>
        <v>4432.1000000000004</v>
      </c>
      <c r="D109" s="35">
        <f>'[2]2020  год_последний'!U111</f>
        <v>2551</v>
      </c>
      <c r="E109" s="35">
        <f>'[2]2020  год_последний'!AC111</f>
        <v>1881.1</v>
      </c>
    </row>
    <row r="110" spans="1:5" ht="28">
      <c r="A110" s="8" t="s">
        <v>105</v>
      </c>
      <c r="B110" s="34">
        <f>'[2]2020  год_последний'!Q112</f>
        <v>-173.8</v>
      </c>
      <c r="C110" s="34">
        <f t="shared" si="6"/>
        <v>226.2</v>
      </c>
      <c r="D110" s="35">
        <f>'[2]2020  год_последний'!U112</f>
        <v>0</v>
      </c>
      <c r="E110" s="35">
        <f>'[2]2020  год_последний'!AC112</f>
        <v>226.2</v>
      </c>
    </row>
    <row r="111" spans="1:5" ht="28">
      <c r="A111" s="8" t="s">
        <v>106</v>
      </c>
      <c r="B111" s="34">
        <f>'[2]2020  год_последний'!Q113</f>
        <v>-2112.6</v>
      </c>
      <c r="C111" s="34">
        <f t="shared" si="6"/>
        <v>2120.9</v>
      </c>
      <c r="D111" s="35">
        <f>'[2]2020  год_последний'!U113</f>
        <v>1953</v>
      </c>
      <c r="E111" s="35">
        <f>'[2]2020  год_последний'!AC113</f>
        <v>167.9</v>
      </c>
    </row>
    <row r="112" spans="1:5" ht="28">
      <c r="A112" s="8" t="s">
        <v>107</v>
      </c>
      <c r="B112" s="34">
        <f>'[2]2020  год_последний'!Q114</f>
        <v>-3013.6</v>
      </c>
      <c r="C112" s="34">
        <f t="shared" si="6"/>
        <v>2752.4</v>
      </c>
      <c r="D112" s="35">
        <f>'[2]2020  год_последний'!U114</f>
        <v>1948</v>
      </c>
      <c r="E112" s="35">
        <f>'[2]2020  год_последний'!AC114</f>
        <v>804.4</v>
      </c>
    </row>
    <row r="113" spans="1:5" ht="28">
      <c r="A113" s="8" t="s">
        <v>108</v>
      </c>
      <c r="B113" s="34">
        <f>'[2]2020  год_последний'!Q115</f>
        <v>-106.5</v>
      </c>
      <c r="C113" s="34">
        <f t="shared" si="6"/>
        <v>272.89999999999998</v>
      </c>
      <c r="D113" s="35">
        <f>'[2]2020  год_последний'!U115</f>
        <v>168</v>
      </c>
      <c r="E113" s="35">
        <f>'[2]2020  год_последний'!AC115</f>
        <v>104.9</v>
      </c>
    </row>
    <row r="114" spans="1:5" ht="28">
      <c r="A114" s="8" t="s">
        <v>109</v>
      </c>
      <c r="B114" s="34">
        <f>'[2]2020  год_последний'!Q116</f>
        <v>-3621.8</v>
      </c>
      <c r="C114" s="34">
        <f t="shared" si="6"/>
        <v>4720.2</v>
      </c>
      <c r="D114" s="35">
        <f>'[2]2020  год_последний'!U116</f>
        <v>4595</v>
      </c>
      <c r="E114" s="35">
        <f>'[2]2020  год_последний'!AC116</f>
        <v>125.2</v>
      </c>
    </row>
    <row r="115" spans="1:5" ht="28">
      <c r="A115" s="8" t="s">
        <v>110</v>
      </c>
      <c r="B115" s="34">
        <f>'[2]2020  год_последний'!Q117</f>
        <v>-4595.2</v>
      </c>
      <c r="C115" s="34">
        <f t="shared" si="6"/>
        <v>4467.1000000000004</v>
      </c>
      <c r="D115" s="35">
        <f>'[2]2020  год_последний'!U117</f>
        <v>2176</v>
      </c>
      <c r="E115" s="35">
        <f>'[2]2020  год_последний'!AC117</f>
        <v>2291.1</v>
      </c>
    </row>
    <row r="116" spans="1:5" ht="28">
      <c r="A116" s="8" t="s">
        <v>111</v>
      </c>
      <c r="B116" s="34">
        <f>'[2]2020  год_последний'!Q118</f>
        <v>-6629</v>
      </c>
      <c r="C116" s="34">
        <f t="shared" si="6"/>
        <v>6627.5</v>
      </c>
      <c r="D116" s="35">
        <f>'[2]2020  год_последний'!U118</f>
        <v>5072</v>
      </c>
      <c r="E116" s="35">
        <f>'[2]2020  год_последний'!AC118</f>
        <v>1555.5</v>
      </c>
    </row>
    <row r="117" spans="1:5" ht="28">
      <c r="A117" s="8" t="s">
        <v>112</v>
      </c>
      <c r="B117" s="34">
        <f>'[2]2020  год_последний'!Q119</f>
        <v>-2299.3000000000002</v>
      </c>
      <c r="C117" s="34">
        <f t="shared" si="6"/>
        <v>2297.9</v>
      </c>
      <c r="D117" s="35">
        <f>'[2]2020  год_последний'!U119</f>
        <v>1672</v>
      </c>
      <c r="E117" s="35">
        <f>'[2]2020  год_последний'!AC119</f>
        <v>625.9</v>
      </c>
    </row>
    <row r="118" spans="1:5" ht="28">
      <c r="A118" s="8" t="s">
        <v>113</v>
      </c>
      <c r="B118" s="34">
        <f>'[2]2020  год_последний'!Q120</f>
        <v>0</v>
      </c>
      <c r="C118" s="34">
        <f t="shared" si="6"/>
        <v>1332.6</v>
      </c>
      <c r="D118" s="35">
        <f>'[2]2020  год_последний'!U120</f>
        <v>1159</v>
      </c>
      <c r="E118" s="35">
        <f>'[2]2020  год_последний'!AC120</f>
        <v>173.6</v>
      </c>
    </row>
    <row r="119" spans="1:5" ht="28">
      <c r="A119" s="8" t="s">
        <v>114</v>
      </c>
      <c r="B119" s="34">
        <f>'[2]2020  год_последний'!Q121</f>
        <v>-65.2</v>
      </c>
      <c r="C119" s="34">
        <f t="shared" si="6"/>
        <v>2662.5</v>
      </c>
      <c r="D119" s="35">
        <f>'[2]2020  год_последний'!U121</f>
        <v>2482</v>
      </c>
      <c r="E119" s="35">
        <f>'[2]2020  год_последний'!AC121</f>
        <v>180.5</v>
      </c>
    </row>
    <row r="120" spans="1:5" ht="28">
      <c r="A120" s="8" t="s">
        <v>115</v>
      </c>
      <c r="B120" s="34">
        <f>'[2]2020  год_последний'!Q122</f>
        <v>-1510.1</v>
      </c>
      <c r="C120" s="34">
        <f t="shared" si="6"/>
        <v>3039.7</v>
      </c>
      <c r="D120" s="35">
        <f>'[2]2020  год_последний'!U122</f>
        <v>2919</v>
      </c>
      <c r="E120" s="35">
        <f>'[2]2020  год_последний'!AC122</f>
        <v>120.7</v>
      </c>
    </row>
    <row r="121" spans="1:5" ht="28">
      <c r="A121" s="8" t="s">
        <v>116</v>
      </c>
      <c r="B121" s="34">
        <f>'[2]2020  год_последний'!Q123</f>
        <v>-4413.8999999999996</v>
      </c>
      <c r="C121" s="34">
        <f t="shared" si="6"/>
        <v>3845.5</v>
      </c>
      <c r="D121" s="35">
        <f>'[2]2020  год_последний'!U123</f>
        <v>2312</v>
      </c>
      <c r="E121" s="35">
        <f>'[2]2020  год_последний'!AC123</f>
        <v>1533.5</v>
      </c>
    </row>
    <row r="122" spans="1:5" ht="28">
      <c r="A122" s="8" t="s">
        <v>117</v>
      </c>
      <c r="B122" s="34">
        <f>'[2]2020  год_последний'!Q124</f>
        <v>-2868.5</v>
      </c>
      <c r="C122" s="34">
        <f t="shared" si="6"/>
        <v>3688.4</v>
      </c>
      <c r="D122" s="35">
        <f>'[2]2020  год_последний'!U124</f>
        <v>2999</v>
      </c>
      <c r="E122" s="35">
        <f>'[2]2020  год_последний'!AC124</f>
        <v>689.4</v>
      </c>
    </row>
    <row r="123" spans="1:5" s="7" customFormat="1" ht="16.5">
      <c r="A123" s="10" t="s">
        <v>118</v>
      </c>
      <c r="B123" s="32">
        <f>SUM(B124:B141)</f>
        <v>-55799.3</v>
      </c>
      <c r="C123" s="32">
        <f>SUM(C124:C141)</f>
        <v>66919.900000000023</v>
      </c>
      <c r="D123" s="32">
        <f>SUM(D124:D141)</f>
        <v>47716</v>
      </c>
      <c r="E123" s="32">
        <f>SUM(E124:E141)</f>
        <v>19203.899999999994</v>
      </c>
    </row>
    <row r="124" spans="1:5" ht="28">
      <c r="A124" s="8" t="s">
        <v>119</v>
      </c>
      <c r="B124" s="34">
        <f>'[2]2020  год_последний'!Q126</f>
        <v>-152.5</v>
      </c>
      <c r="C124" s="34">
        <f t="shared" ref="C124:C141" si="7">SUM(D124:E124)</f>
        <v>737.4</v>
      </c>
      <c r="D124" s="35">
        <f>'[2]2020  год_последний'!U126</f>
        <v>515</v>
      </c>
      <c r="E124" s="35">
        <f>'[2]2020  год_последний'!AC126</f>
        <v>222.4</v>
      </c>
    </row>
    <row r="125" spans="1:5" ht="28">
      <c r="A125" s="8" t="s">
        <v>20</v>
      </c>
      <c r="B125" s="34">
        <f>'[2]2020  год_последний'!Q127</f>
        <v>-2419.8000000000002</v>
      </c>
      <c r="C125" s="34">
        <f t="shared" si="7"/>
        <v>2394.1999999999998</v>
      </c>
      <c r="D125" s="35">
        <f>'[2]2020  год_последний'!U127</f>
        <v>1946</v>
      </c>
      <c r="E125" s="35">
        <f>'[2]2020  год_последний'!AC127</f>
        <v>448.2</v>
      </c>
    </row>
    <row r="126" spans="1:5" ht="28">
      <c r="A126" s="8" t="s">
        <v>120</v>
      </c>
      <c r="B126" s="34">
        <f>'[2]2020  год_последний'!Q128</f>
        <v>-5388.2</v>
      </c>
      <c r="C126" s="34">
        <f t="shared" si="7"/>
        <v>5689.6</v>
      </c>
      <c r="D126" s="35">
        <f>'[2]2020  год_последний'!U128</f>
        <v>5198</v>
      </c>
      <c r="E126" s="35">
        <f>'[2]2020  год_последний'!AC128</f>
        <v>491.6</v>
      </c>
    </row>
    <row r="127" spans="1:5" ht="28">
      <c r="A127" s="8" t="s">
        <v>121</v>
      </c>
      <c r="B127" s="34">
        <f>'[2]2020  год_последний'!Q129</f>
        <v>-2625</v>
      </c>
      <c r="C127" s="34">
        <f t="shared" si="7"/>
        <v>2255.9</v>
      </c>
      <c r="D127" s="35">
        <f>'[2]2020  год_последний'!U129</f>
        <v>999</v>
      </c>
      <c r="E127" s="35">
        <f>'[2]2020  год_последний'!AC129</f>
        <v>1256.9000000000001</v>
      </c>
    </row>
    <row r="128" spans="1:5" ht="28">
      <c r="A128" s="8" t="s">
        <v>122</v>
      </c>
      <c r="B128" s="34">
        <f>'[2]2020  год_последний'!Q130</f>
        <v>-4173.2</v>
      </c>
      <c r="C128" s="34">
        <f t="shared" si="7"/>
        <v>3810.2</v>
      </c>
      <c r="D128" s="35">
        <f>'[2]2020  год_последний'!U130</f>
        <v>2601</v>
      </c>
      <c r="E128" s="35">
        <f>'[2]2020  год_последний'!AC130</f>
        <v>1209.2</v>
      </c>
    </row>
    <row r="129" spans="1:5" ht="28">
      <c r="A129" s="8" t="s">
        <v>123</v>
      </c>
      <c r="B129" s="34">
        <f>'[2]2020  год_последний'!Q131</f>
        <v>-10454.5</v>
      </c>
      <c r="C129" s="34">
        <f t="shared" si="7"/>
        <v>10091.200000000001</v>
      </c>
      <c r="D129" s="35">
        <f>'[2]2020  год_последний'!U131</f>
        <v>7639</v>
      </c>
      <c r="E129" s="35">
        <f>'[2]2020  год_последний'!AC131</f>
        <v>2452.1999999999998</v>
      </c>
    </row>
    <row r="130" spans="1:5" ht="28">
      <c r="A130" s="8" t="s">
        <v>124</v>
      </c>
      <c r="B130" s="34">
        <f>'[2]2020  год_последний'!Q132</f>
        <v>-2616.8000000000002</v>
      </c>
      <c r="C130" s="34">
        <f t="shared" si="7"/>
        <v>2107.9</v>
      </c>
      <c r="D130" s="35">
        <f>'[2]2020  год_последний'!U132</f>
        <v>569</v>
      </c>
      <c r="E130" s="35">
        <f>'[2]2020  год_последний'!AC132</f>
        <v>1538.9</v>
      </c>
    </row>
    <row r="131" spans="1:5" ht="28">
      <c r="A131" s="8" t="s">
        <v>125</v>
      </c>
      <c r="B131" s="34">
        <f>'[2]2020  год_последний'!Q133</f>
        <v>-1367.3</v>
      </c>
      <c r="C131" s="34">
        <f t="shared" si="7"/>
        <v>1070</v>
      </c>
      <c r="D131" s="35">
        <f>'[2]2020  год_последний'!U133</f>
        <v>0</v>
      </c>
      <c r="E131" s="35">
        <f>'[2]2020  год_последний'!AC133</f>
        <v>1070</v>
      </c>
    </row>
    <row r="132" spans="1:5" ht="28">
      <c r="A132" s="8" t="s">
        <v>126</v>
      </c>
      <c r="B132" s="34">
        <f>'[2]2020  год_последний'!Q134</f>
        <v>-2657.1</v>
      </c>
      <c r="C132" s="34">
        <f t="shared" si="7"/>
        <v>2617</v>
      </c>
      <c r="D132" s="35">
        <f>'[2]2020  год_последний'!U134</f>
        <v>2206</v>
      </c>
      <c r="E132" s="35">
        <f>'[2]2020  год_последний'!AC134</f>
        <v>411</v>
      </c>
    </row>
    <row r="133" spans="1:5" ht="28">
      <c r="A133" s="8" t="s">
        <v>127</v>
      </c>
      <c r="B133" s="34">
        <f>'[2]2020  год_последний'!Q135</f>
        <v>-3454.6</v>
      </c>
      <c r="C133" s="34">
        <f t="shared" si="7"/>
        <v>3440.3</v>
      </c>
      <c r="D133" s="35">
        <f>'[2]2020  год_последний'!U135</f>
        <v>3174</v>
      </c>
      <c r="E133" s="35">
        <f>'[2]2020  год_последний'!AC135</f>
        <v>266.3</v>
      </c>
    </row>
    <row r="134" spans="1:5" ht="28">
      <c r="A134" s="8" t="s">
        <v>128</v>
      </c>
      <c r="B134" s="34">
        <f>'[2]2020  год_последний'!Q136</f>
        <v>-2928.1</v>
      </c>
      <c r="C134" s="34">
        <f t="shared" si="7"/>
        <v>3912.4</v>
      </c>
      <c r="D134" s="35">
        <f>'[2]2020  год_последний'!U136</f>
        <v>648</v>
      </c>
      <c r="E134" s="35">
        <f>'[2]2020  год_последний'!AC136</f>
        <v>3264.4</v>
      </c>
    </row>
    <row r="135" spans="1:5" ht="28">
      <c r="A135" s="8" t="s">
        <v>129</v>
      </c>
      <c r="B135" s="34">
        <f>'[2]2020  год_последний'!Q137</f>
        <v>-4191.3999999999996</v>
      </c>
      <c r="C135" s="34">
        <f t="shared" si="7"/>
        <v>3563.3</v>
      </c>
      <c r="D135" s="35">
        <f>'[2]2020  год_последний'!U137</f>
        <v>754</v>
      </c>
      <c r="E135" s="35">
        <f>'[2]2020  год_последний'!AC137</f>
        <v>2809.3</v>
      </c>
    </row>
    <row r="136" spans="1:5" ht="28">
      <c r="A136" s="8" t="s">
        <v>130</v>
      </c>
      <c r="B136" s="34">
        <f>'[2]2020  год_последний'!Q138</f>
        <v>-3776.3</v>
      </c>
      <c r="C136" s="34">
        <f t="shared" si="7"/>
        <v>3758.3</v>
      </c>
      <c r="D136" s="35">
        <f>'[2]2020  год_последний'!U138</f>
        <v>3459</v>
      </c>
      <c r="E136" s="35">
        <f>'[2]2020  год_последний'!AC138</f>
        <v>299.3</v>
      </c>
    </row>
    <row r="137" spans="1:5" ht="28">
      <c r="A137" s="8" t="s">
        <v>131</v>
      </c>
      <c r="B137" s="34">
        <f>'[2]2020  год_последний'!Q139</f>
        <v>-1369.7</v>
      </c>
      <c r="C137" s="34">
        <f t="shared" si="7"/>
        <v>2690</v>
      </c>
      <c r="D137" s="35">
        <f>'[2]2020  год_последний'!U139</f>
        <v>2292</v>
      </c>
      <c r="E137" s="35">
        <f>'[2]2020  год_последний'!AC139</f>
        <v>398</v>
      </c>
    </row>
    <row r="138" spans="1:5" ht="28">
      <c r="A138" s="8" t="s">
        <v>132</v>
      </c>
      <c r="B138" s="34">
        <f>'[2]2020  год_последний'!Q140</f>
        <v>-1123.0999999999999</v>
      </c>
      <c r="C138" s="34">
        <f t="shared" si="7"/>
        <v>1005.5</v>
      </c>
      <c r="D138" s="35">
        <f>'[2]2020  год_последний'!U140</f>
        <v>559</v>
      </c>
      <c r="E138" s="35">
        <f>'[2]2020  год_последний'!AC140</f>
        <v>446.5</v>
      </c>
    </row>
    <row r="139" spans="1:5" ht="28">
      <c r="A139" s="8" t="s">
        <v>133</v>
      </c>
      <c r="B139" s="34">
        <f>'[2]2020  год_последний'!Q141</f>
        <v>-4232.3</v>
      </c>
      <c r="C139" s="34">
        <f t="shared" si="7"/>
        <v>4036.3</v>
      </c>
      <c r="D139" s="35">
        <f>'[2]2020  год_последний'!U141</f>
        <v>2619</v>
      </c>
      <c r="E139" s="35">
        <f>'[2]2020  год_последний'!AC141</f>
        <v>1417.3</v>
      </c>
    </row>
    <row r="140" spans="1:5" ht="28">
      <c r="A140" s="8" t="s">
        <v>134</v>
      </c>
      <c r="B140" s="34">
        <f>'[2]2020  год_последний'!Q142</f>
        <v>-1931.1</v>
      </c>
      <c r="C140" s="34">
        <f t="shared" si="7"/>
        <v>1957.3</v>
      </c>
      <c r="D140" s="35">
        <f>'[2]2020  год_последний'!U142</f>
        <v>1680</v>
      </c>
      <c r="E140" s="35">
        <f>'[2]2020  год_последний'!AC142</f>
        <v>277.3</v>
      </c>
    </row>
    <row r="141" spans="1:5" ht="16.5">
      <c r="A141" s="8" t="s">
        <v>135</v>
      </c>
      <c r="B141" s="34">
        <f>'[2]2020  год_последний'!Q143</f>
        <v>-938.3</v>
      </c>
      <c r="C141" s="34">
        <f t="shared" si="7"/>
        <v>11783.1</v>
      </c>
      <c r="D141" s="35">
        <f>'[2]2020  год_последний'!U143</f>
        <v>10858</v>
      </c>
      <c r="E141" s="35">
        <f>'[2]2020  год_последний'!AC143</f>
        <v>925.1</v>
      </c>
    </row>
    <row r="142" spans="1:5" s="7" customFormat="1" ht="16.5">
      <c r="A142" s="10" t="s">
        <v>136</v>
      </c>
      <c r="B142" s="32">
        <f>SUM(B143:B155)</f>
        <v>-49483.900000000009</v>
      </c>
      <c r="C142" s="32">
        <f>SUM(C143:C155)</f>
        <v>45909</v>
      </c>
      <c r="D142" s="32">
        <f>SUM(D143:D155)</f>
        <v>18794</v>
      </c>
      <c r="E142" s="32">
        <f>SUM(E143:E155)</f>
        <v>27115</v>
      </c>
    </row>
    <row r="143" spans="1:5" ht="28">
      <c r="A143" s="8" t="s">
        <v>137</v>
      </c>
      <c r="B143" s="34">
        <f>'[2]2020  год_последний'!Q145</f>
        <v>-4789.7</v>
      </c>
      <c r="C143" s="34">
        <f t="shared" ref="C143:C155" si="8">SUM(D143:E143)</f>
        <v>4345.3</v>
      </c>
      <c r="D143" s="35">
        <f>'[2]2020  год_последний'!U145</f>
        <v>2267</v>
      </c>
      <c r="E143" s="35">
        <f>'[2]2020  год_последний'!AC145</f>
        <v>2078.3000000000002</v>
      </c>
    </row>
    <row r="144" spans="1:5" ht="28">
      <c r="A144" s="8" t="s">
        <v>5</v>
      </c>
      <c r="B144" s="34">
        <f>'[2]2020  год_последний'!Q146</f>
        <v>-4154</v>
      </c>
      <c r="C144" s="34">
        <f t="shared" si="8"/>
        <v>3496.8</v>
      </c>
      <c r="D144" s="35">
        <f>'[2]2020  год_последний'!U146</f>
        <v>1883</v>
      </c>
      <c r="E144" s="35">
        <f>'[2]2020  год_последний'!AC146</f>
        <v>1613.8</v>
      </c>
    </row>
    <row r="145" spans="1:5" ht="28">
      <c r="A145" s="8" t="s">
        <v>138</v>
      </c>
      <c r="B145" s="34">
        <f>'[2]2020  год_последний'!Q147</f>
        <v>-3917.1</v>
      </c>
      <c r="C145" s="34">
        <f t="shared" si="8"/>
        <v>3146.9</v>
      </c>
      <c r="D145" s="35">
        <f>'[2]2020  год_последний'!U147</f>
        <v>708</v>
      </c>
      <c r="E145" s="35">
        <f>'[2]2020  год_последний'!AC147</f>
        <v>2438.9</v>
      </c>
    </row>
    <row r="146" spans="1:5" ht="28">
      <c r="A146" s="8" t="s">
        <v>139</v>
      </c>
      <c r="B146" s="34">
        <f>'[2]2020  год_последний'!Q148</f>
        <v>-8358.7000000000007</v>
      </c>
      <c r="C146" s="34">
        <f t="shared" si="8"/>
        <v>7822.8</v>
      </c>
      <c r="D146" s="35">
        <f>'[2]2020  год_последний'!U148</f>
        <v>1212</v>
      </c>
      <c r="E146" s="35">
        <f>'[2]2020  год_последний'!AC148</f>
        <v>6610.8</v>
      </c>
    </row>
    <row r="147" spans="1:5" ht="28">
      <c r="A147" s="8" t="s">
        <v>140</v>
      </c>
      <c r="B147" s="34">
        <f>'[2]2020  год_последний'!Q149</f>
        <v>-1865.9</v>
      </c>
      <c r="C147" s="34">
        <f t="shared" si="8"/>
        <v>1648.5</v>
      </c>
      <c r="D147" s="35">
        <f>'[2]2020  год_последний'!U149</f>
        <v>749</v>
      </c>
      <c r="E147" s="35">
        <f>'[2]2020  год_последний'!AC149</f>
        <v>899.5</v>
      </c>
    </row>
    <row r="148" spans="1:5" ht="28">
      <c r="A148" s="8" t="s">
        <v>29</v>
      </c>
      <c r="B148" s="34">
        <f>'[2]2020  год_последний'!Q150</f>
        <v>-3621.2</v>
      </c>
      <c r="C148" s="34">
        <f t="shared" si="8"/>
        <v>3001.3</v>
      </c>
      <c r="D148" s="35">
        <f>'[2]2020  год_последний'!U150</f>
        <v>902</v>
      </c>
      <c r="E148" s="35">
        <f>'[2]2020  год_последний'!AC150</f>
        <v>2099.3000000000002</v>
      </c>
    </row>
    <row r="149" spans="1:5" ht="28">
      <c r="A149" s="8" t="s">
        <v>141</v>
      </c>
      <c r="B149" s="34">
        <f>'[2]2020  год_последний'!Q151</f>
        <v>-2875</v>
      </c>
      <c r="C149" s="34">
        <f t="shared" si="8"/>
        <v>2751.4</v>
      </c>
      <c r="D149" s="35">
        <f>'[2]2020  год_последний'!U151</f>
        <v>1275</v>
      </c>
      <c r="E149" s="35">
        <f>'[2]2020  год_последний'!AC151</f>
        <v>1476.4</v>
      </c>
    </row>
    <row r="150" spans="1:5" ht="28">
      <c r="A150" s="8" t="s">
        <v>142</v>
      </c>
      <c r="B150" s="34">
        <f>'[2]2020  год_последний'!Q152</f>
        <v>-3758.1</v>
      </c>
      <c r="C150" s="34">
        <f t="shared" si="8"/>
        <v>3593.4</v>
      </c>
      <c r="D150" s="35">
        <f>'[2]2020  год_последний'!U152</f>
        <v>1048</v>
      </c>
      <c r="E150" s="35">
        <f>'[2]2020  год_последний'!AC152</f>
        <v>2545.4</v>
      </c>
    </row>
    <row r="151" spans="1:5" ht="28">
      <c r="A151" s="8" t="s">
        <v>143</v>
      </c>
      <c r="B151" s="34">
        <f>'[2]2020  год_последний'!Q153</f>
        <v>-3134</v>
      </c>
      <c r="C151" s="34">
        <f t="shared" si="8"/>
        <v>2843.1</v>
      </c>
      <c r="D151" s="35">
        <f>'[2]2020  год_последний'!U153</f>
        <v>1001</v>
      </c>
      <c r="E151" s="35">
        <f>'[2]2020  год_последний'!AC153</f>
        <v>1842.1</v>
      </c>
    </row>
    <row r="152" spans="1:5" ht="28">
      <c r="A152" s="8" t="s">
        <v>144</v>
      </c>
      <c r="B152" s="34">
        <f>'[2]2020  год_последний'!Q154</f>
        <v>-3419.8</v>
      </c>
      <c r="C152" s="34">
        <f t="shared" si="8"/>
        <v>3151.9</v>
      </c>
      <c r="D152" s="35">
        <f>'[2]2020  год_последний'!U154</f>
        <v>1661</v>
      </c>
      <c r="E152" s="35">
        <f>'[2]2020  год_последний'!AC154</f>
        <v>1490.9</v>
      </c>
    </row>
    <row r="153" spans="1:5" ht="28">
      <c r="A153" s="8" t="s">
        <v>145</v>
      </c>
      <c r="B153" s="34">
        <f>'[2]2020  год_последний'!Q155</f>
        <v>-2159.5</v>
      </c>
      <c r="C153" s="34">
        <f t="shared" si="8"/>
        <v>2699.7</v>
      </c>
      <c r="D153" s="35">
        <f>'[2]2020  год_последний'!U155</f>
        <v>1621</v>
      </c>
      <c r="E153" s="35">
        <f>'[2]2020  год_последний'!AC155</f>
        <v>1078.7</v>
      </c>
    </row>
    <row r="154" spans="1:5" ht="28">
      <c r="A154" s="8" t="s">
        <v>146</v>
      </c>
      <c r="B154" s="34">
        <f>'[2]2020  год_последний'!Q156</f>
        <v>-2744.8</v>
      </c>
      <c r="C154" s="34">
        <f t="shared" si="8"/>
        <v>2490.6</v>
      </c>
      <c r="D154" s="35">
        <f>'[2]2020  год_последний'!U156</f>
        <v>1078</v>
      </c>
      <c r="E154" s="35">
        <f>'[2]2020  год_последний'!AC156</f>
        <v>1412.6</v>
      </c>
    </row>
    <row r="155" spans="1:5" ht="28">
      <c r="A155" s="8" t="s">
        <v>147</v>
      </c>
      <c r="B155" s="34">
        <f>'[2]2020  год_последний'!Q157</f>
        <v>-4686.1000000000004</v>
      </c>
      <c r="C155" s="34">
        <f t="shared" si="8"/>
        <v>4917.3</v>
      </c>
      <c r="D155" s="35">
        <f>'[2]2020  год_последний'!U157</f>
        <v>3389</v>
      </c>
      <c r="E155" s="35">
        <f>'[2]2020  год_последний'!AC157</f>
        <v>1528.3</v>
      </c>
    </row>
    <row r="156" spans="1:5" s="7" customFormat="1" ht="16.5">
      <c r="A156" s="10" t="s">
        <v>148</v>
      </c>
      <c r="B156" s="32">
        <f>SUM(B157:B164)</f>
        <v>-23383.699999999997</v>
      </c>
      <c r="C156" s="32">
        <f>SUM(C157:C164)</f>
        <v>20062.399999999998</v>
      </c>
      <c r="D156" s="32">
        <f>SUM(D157:D164)</f>
        <v>3771</v>
      </c>
      <c r="E156" s="32">
        <f>SUM(E157:E164)</f>
        <v>16291.399999999998</v>
      </c>
    </row>
    <row r="157" spans="1:5" ht="28">
      <c r="A157" s="8" t="s">
        <v>149</v>
      </c>
      <c r="B157" s="34">
        <f>'[2]2020  год_последний'!Q159</f>
        <v>-2287.8000000000002</v>
      </c>
      <c r="C157" s="34">
        <f t="shared" ref="C157:C164" si="9">SUM(D157:E157)</f>
        <v>2275.1</v>
      </c>
      <c r="D157" s="35">
        <f>'[2]2020  год_последний'!U159</f>
        <v>1073</v>
      </c>
      <c r="E157" s="35">
        <f>'[2]2020  год_последний'!AC159</f>
        <v>1202.0999999999999</v>
      </c>
    </row>
    <row r="158" spans="1:5" ht="28">
      <c r="A158" s="8" t="s">
        <v>150</v>
      </c>
      <c r="B158" s="34">
        <f>'[2]2020  год_последний'!Q160</f>
        <v>-3489.8</v>
      </c>
      <c r="C158" s="34">
        <f t="shared" si="9"/>
        <v>3076.8</v>
      </c>
      <c r="D158" s="35">
        <f>'[2]2020  год_последний'!U160</f>
        <v>866</v>
      </c>
      <c r="E158" s="35">
        <f>'[2]2020  год_последний'!AC160</f>
        <v>2210.8000000000002</v>
      </c>
    </row>
    <row r="159" spans="1:5" ht="28">
      <c r="A159" s="8" t="s">
        <v>151</v>
      </c>
      <c r="B159" s="34">
        <f>'[2]2020  год_последний'!Q161</f>
        <v>-665.4</v>
      </c>
      <c r="C159" s="34">
        <f t="shared" si="9"/>
        <v>705.8</v>
      </c>
      <c r="D159" s="35">
        <f>'[2]2020  год_последний'!U161</f>
        <v>0</v>
      </c>
      <c r="E159" s="35">
        <f>'[2]2020  год_последний'!AC161</f>
        <v>705.8</v>
      </c>
    </row>
    <row r="160" spans="1:5" ht="28">
      <c r="A160" s="8" t="s">
        <v>152</v>
      </c>
      <c r="B160" s="34">
        <f>'[2]2020  год_последний'!Q162</f>
        <v>-2859.4</v>
      </c>
      <c r="C160" s="34">
        <f t="shared" si="9"/>
        <v>2226.1</v>
      </c>
      <c r="D160" s="35">
        <f>'[2]2020  год_последний'!U162</f>
        <v>157</v>
      </c>
      <c r="E160" s="35">
        <f>'[2]2020  год_последний'!AC162</f>
        <v>2069.1</v>
      </c>
    </row>
    <row r="161" spans="1:5" ht="28">
      <c r="A161" s="8" t="s">
        <v>153</v>
      </c>
      <c r="B161" s="34">
        <f>'[2]2020  год_последний'!Q163</f>
        <v>-3208.7</v>
      </c>
      <c r="C161" s="34">
        <f t="shared" si="9"/>
        <v>2279</v>
      </c>
      <c r="D161" s="35">
        <f>'[2]2020  год_последний'!U163</f>
        <v>0</v>
      </c>
      <c r="E161" s="35">
        <f>'[2]2020  год_последний'!AC163</f>
        <v>2279</v>
      </c>
    </row>
    <row r="162" spans="1:5" ht="28">
      <c r="A162" s="8" t="s">
        <v>154</v>
      </c>
      <c r="B162" s="34">
        <f>'[2]2020  год_последний'!Q164</f>
        <v>-4384.5</v>
      </c>
      <c r="C162" s="34">
        <f t="shared" si="9"/>
        <v>3025.9</v>
      </c>
      <c r="D162" s="35">
        <f>'[2]2020  год_последний'!U164</f>
        <v>0</v>
      </c>
      <c r="E162" s="35">
        <f>'[2]2020  год_последний'!AC164</f>
        <v>3025.9</v>
      </c>
    </row>
    <row r="163" spans="1:5" ht="28">
      <c r="A163" s="8" t="s">
        <v>155</v>
      </c>
      <c r="B163" s="34">
        <f>'[2]2020  год_последний'!Q165</f>
        <v>-2855.1</v>
      </c>
      <c r="C163" s="34">
        <f t="shared" si="9"/>
        <v>2415.5</v>
      </c>
      <c r="D163" s="35">
        <f>'[2]2020  год_последний'!U165</f>
        <v>1196</v>
      </c>
      <c r="E163" s="35">
        <f>'[2]2020  год_последний'!AC165</f>
        <v>1219.5</v>
      </c>
    </row>
    <row r="164" spans="1:5" ht="28">
      <c r="A164" s="8" t="s">
        <v>156</v>
      </c>
      <c r="B164" s="34">
        <f>'[2]2020  год_последний'!Q166</f>
        <v>-3633</v>
      </c>
      <c r="C164" s="34">
        <f t="shared" si="9"/>
        <v>4058.2</v>
      </c>
      <c r="D164" s="35">
        <f>'[2]2020  год_последний'!U166</f>
        <v>479</v>
      </c>
      <c r="E164" s="35">
        <f>'[2]2020  год_последний'!AC166</f>
        <v>3579.2</v>
      </c>
    </row>
    <row r="165" spans="1:5" s="7" customFormat="1" ht="16.5">
      <c r="A165" s="10" t="s">
        <v>157</v>
      </c>
      <c r="B165" s="32">
        <f>SUM(B166:B181)</f>
        <v>-42486.599999999991</v>
      </c>
      <c r="C165" s="32">
        <f>SUM(C166:C181)</f>
        <v>52832.700000000012</v>
      </c>
      <c r="D165" s="32">
        <f>SUM(D166:D181)</f>
        <v>27017</v>
      </c>
      <c r="E165" s="32">
        <f>SUM(E166:E181)</f>
        <v>25815.7</v>
      </c>
    </row>
    <row r="166" spans="1:5" ht="28">
      <c r="A166" s="8" t="s">
        <v>158</v>
      </c>
      <c r="B166" s="34">
        <f>'[2]2020  год_последний'!Q168</f>
        <v>-4648.8</v>
      </c>
      <c r="C166" s="34">
        <f t="shared" ref="C166:C181" si="10">SUM(D166:E166)</f>
        <v>4465.1000000000004</v>
      </c>
      <c r="D166" s="35">
        <f>'[2]2020  год_последний'!U168</f>
        <v>3874</v>
      </c>
      <c r="E166" s="35">
        <f>'[2]2020  год_последний'!AC168</f>
        <v>591.1</v>
      </c>
    </row>
    <row r="167" spans="1:5" ht="28">
      <c r="A167" s="8" t="s">
        <v>159</v>
      </c>
      <c r="B167" s="34">
        <f>'[2]2020  год_последний'!Q169</f>
        <v>-3422.4</v>
      </c>
      <c r="C167" s="34">
        <f t="shared" si="10"/>
        <v>2729.6</v>
      </c>
      <c r="D167" s="35">
        <f>'[2]2020  год_последний'!U169</f>
        <v>0</v>
      </c>
      <c r="E167" s="35">
        <f>'[2]2020  год_последний'!AC169</f>
        <v>2729.6</v>
      </c>
    </row>
    <row r="168" spans="1:5" ht="28">
      <c r="A168" s="8" t="s">
        <v>160</v>
      </c>
      <c r="B168" s="34">
        <f>'[2]2020  год_последний'!Q170</f>
        <v>-1543.4</v>
      </c>
      <c r="C168" s="34">
        <f t="shared" si="10"/>
        <v>1361.3</v>
      </c>
      <c r="D168" s="35">
        <f>'[2]2020  год_последний'!U170</f>
        <v>0</v>
      </c>
      <c r="E168" s="35">
        <f>'[2]2020  год_последний'!AC170</f>
        <v>1361.3</v>
      </c>
    </row>
    <row r="169" spans="1:5" ht="28">
      <c r="A169" s="8" t="s">
        <v>161</v>
      </c>
      <c r="B169" s="34">
        <f>'[2]2020  год_последний'!Q171</f>
        <v>-3438.4</v>
      </c>
      <c r="C169" s="34">
        <f t="shared" si="10"/>
        <v>2930.4</v>
      </c>
      <c r="D169" s="35">
        <f>'[2]2020  год_последний'!U171</f>
        <v>1275</v>
      </c>
      <c r="E169" s="35">
        <f>'[2]2020  год_последний'!AC171</f>
        <v>1655.4</v>
      </c>
    </row>
    <row r="170" spans="1:5" ht="28">
      <c r="A170" s="8" t="s">
        <v>162</v>
      </c>
      <c r="B170" s="34">
        <f>'[2]2020  год_последний'!Q172</f>
        <v>-2790.1</v>
      </c>
      <c r="C170" s="34">
        <f t="shared" si="10"/>
        <v>3454.8</v>
      </c>
      <c r="D170" s="35">
        <f>'[2]2020  год_последний'!U172</f>
        <v>1014</v>
      </c>
      <c r="E170" s="35">
        <f>'[2]2020  год_последний'!AC172</f>
        <v>2440.8000000000002</v>
      </c>
    </row>
    <row r="171" spans="1:5" ht="28">
      <c r="A171" s="8" t="s">
        <v>163</v>
      </c>
      <c r="B171" s="34">
        <f>'[2]2020  год_последний'!Q173</f>
        <v>-2828.2</v>
      </c>
      <c r="C171" s="34">
        <f t="shared" si="10"/>
        <v>2563.1999999999998</v>
      </c>
      <c r="D171" s="35">
        <f>'[2]2020  год_последний'!U173</f>
        <v>1444</v>
      </c>
      <c r="E171" s="35">
        <f>'[2]2020  год_последний'!AC173</f>
        <v>1119.2</v>
      </c>
    </row>
    <row r="172" spans="1:5" ht="28">
      <c r="A172" s="8" t="s">
        <v>164</v>
      </c>
      <c r="B172" s="34">
        <f>'[2]2020  год_последний'!Q174</f>
        <v>-3760.9</v>
      </c>
      <c r="C172" s="34">
        <f t="shared" si="10"/>
        <v>2872</v>
      </c>
      <c r="D172" s="35">
        <f>'[2]2020  год_последний'!U174</f>
        <v>44</v>
      </c>
      <c r="E172" s="35">
        <f>'[2]2020  год_последний'!AC174</f>
        <v>2828</v>
      </c>
    </row>
    <row r="173" spans="1:5" ht="28">
      <c r="A173" s="8" t="s">
        <v>165</v>
      </c>
      <c r="B173" s="34">
        <f>'[2]2020  год_последний'!Q175</f>
        <v>-2089.8000000000002</v>
      </c>
      <c r="C173" s="34">
        <f t="shared" si="10"/>
        <v>1455.2</v>
      </c>
      <c r="D173" s="35">
        <f>'[2]2020  год_последний'!U175</f>
        <v>0</v>
      </c>
      <c r="E173" s="35">
        <f>'[2]2020  год_последний'!AC175</f>
        <v>1455.2</v>
      </c>
    </row>
    <row r="174" spans="1:5" ht="28">
      <c r="A174" s="8" t="s">
        <v>166</v>
      </c>
      <c r="B174" s="34">
        <f>'[2]2020  год_последний'!Q176</f>
        <v>-2270.6</v>
      </c>
      <c r="C174" s="34">
        <f t="shared" si="10"/>
        <v>2131.9</v>
      </c>
      <c r="D174" s="35">
        <f>'[2]2020  год_последний'!U176</f>
        <v>1572</v>
      </c>
      <c r="E174" s="35">
        <f>'[2]2020  год_последний'!AC176</f>
        <v>559.9</v>
      </c>
    </row>
    <row r="175" spans="1:5" ht="28">
      <c r="A175" s="8" t="s">
        <v>167</v>
      </c>
      <c r="B175" s="34">
        <f>'[2]2020  год_последний'!Q177</f>
        <v>0</v>
      </c>
      <c r="C175" s="34">
        <f t="shared" si="10"/>
        <v>1212.9000000000001</v>
      </c>
      <c r="D175" s="35">
        <f>'[2]2020  год_последний'!U177</f>
        <v>1060</v>
      </c>
      <c r="E175" s="35">
        <f>'[2]2020  год_последний'!AC177</f>
        <v>152.9</v>
      </c>
    </row>
    <row r="176" spans="1:5" ht="28">
      <c r="A176" s="8" t="s">
        <v>168</v>
      </c>
      <c r="B176" s="34">
        <f>'[2]2020  год_последний'!Q178</f>
        <v>-4396.3</v>
      </c>
      <c r="C176" s="34">
        <f t="shared" si="10"/>
        <v>7509.6</v>
      </c>
      <c r="D176" s="35">
        <f>'[2]2020  год_последний'!U178</f>
        <v>3857</v>
      </c>
      <c r="E176" s="35">
        <f>'[2]2020  год_последний'!AC178</f>
        <v>3652.6</v>
      </c>
    </row>
    <row r="177" spans="1:5" ht="28">
      <c r="A177" s="8" t="s">
        <v>169</v>
      </c>
      <c r="B177" s="34">
        <f>'[2]2020  год_последний'!Q179</f>
        <v>-2538.5</v>
      </c>
      <c r="C177" s="34">
        <f t="shared" si="10"/>
        <v>2454.1999999999998</v>
      </c>
      <c r="D177" s="35">
        <f>'[2]2020  год_последний'!U179</f>
        <v>1908</v>
      </c>
      <c r="E177" s="35">
        <f>'[2]2020  год_последний'!AC179</f>
        <v>546.20000000000005</v>
      </c>
    </row>
    <row r="178" spans="1:5" ht="28">
      <c r="A178" s="8" t="s">
        <v>170</v>
      </c>
      <c r="B178" s="34">
        <f>'[2]2020  год_последний'!Q180</f>
        <v>-1409.9</v>
      </c>
      <c r="C178" s="34">
        <f t="shared" si="10"/>
        <v>2260.9</v>
      </c>
      <c r="D178" s="35">
        <f>'[2]2020  год_последний'!U180</f>
        <v>1980</v>
      </c>
      <c r="E178" s="35">
        <f>'[2]2020  год_последний'!AC180</f>
        <v>280.89999999999998</v>
      </c>
    </row>
    <row r="179" spans="1:5" ht="28">
      <c r="A179" s="8" t="s">
        <v>171</v>
      </c>
      <c r="B179" s="34">
        <f>'[2]2020  год_последний'!Q181</f>
        <v>-3773.1</v>
      </c>
      <c r="C179" s="34">
        <f t="shared" si="10"/>
        <v>3696.6</v>
      </c>
      <c r="D179" s="35">
        <f>'[2]2020  год_последний'!U181</f>
        <v>1717</v>
      </c>
      <c r="E179" s="35">
        <f>'[2]2020  год_последний'!AC181</f>
        <v>1979.6</v>
      </c>
    </row>
    <row r="180" spans="1:5" ht="28">
      <c r="A180" s="8" t="s">
        <v>172</v>
      </c>
      <c r="B180" s="34">
        <f>'[2]2020  год_последний'!Q182</f>
        <v>-3576.2</v>
      </c>
      <c r="C180" s="34">
        <f t="shared" si="10"/>
        <v>3157.8</v>
      </c>
      <c r="D180" s="35">
        <f>'[2]2020  год_последний'!U182</f>
        <v>1872</v>
      </c>
      <c r="E180" s="35">
        <f>'[2]2020  год_последний'!AC182</f>
        <v>1285.8</v>
      </c>
    </row>
    <row r="181" spans="1:5" ht="16.5">
      <c r="A181" s="8" t="s">
        <v>173</v>
      </c>
      <c r="B181" s="34">
        <f>'[2]2020  год_последний'!Q183</f>
        <v>0</v>
      </c>
      <c r="C181" s="34">
        <f t="shared" si="10"/>
        <v>8577.2000000000007</v>
      </c>
      <c r="D181" s="35">
        <f>'[2]2020  год_последний'!U183</f>
        <v>5400</v>
      </c>
      <c r="E181" s="35">
        <f>'[2]2020  год_последний'!AC183</f>
        <v>3177.2</v>
      </c>
    </row>
    <row r="182" spans="1:5" s="7" customFormat="1" ht="16.5">
      <c r="A182" s="10" t="s">
        <v>174</v>
      </c>
      <c r="B182" s="32">
        <f>SUM(B183:B192)</f>
        <v>-24920.999999999996</v>
      </c>
      <c r="C182" s="32">
        <f>SUM(C183:C192)</f>
        <v>22544.699999999997</v>
      </c>
      <c r="D182" s="32">
        <f>SUM(D183:D192)</f>
        <v>9651</v>
      </c>
      <c r="E182" s="32">
        <f>SUM(E183:E192)</f>
        <v>12893.7</v>
      </c>
    </row>
    <row r="183" spans="1:5" ht="28">
      <c r="A183" s="8" t="s">
        <v>175</v>
      </c>
      <c r="B183" s="34">
        <f>'[2]2020  год_последний'!Q185</f>
        <v>-2140.5</v>
      </c>
      <c r="C183" s="34">
        <f t="shared" ref="C183:C192" si="11">SUM(D183:E183)</f>
        <v>2791.3</v>
      </c>
      <c r="D183" s="35">
        <f>'[2]2020  год_последний'!U185</f>
        <v>1330</v>
      </c>
      <c r="E183" s="35">
        <f>'[2]2020  год_последний'!AC185</f>
        <v>1461.3</v>
      </c>
    </row>
    <row r="184" spans="1:5" ht="28">
      <c r="A184" s="8" t="s">
        <v>176</v>
      </c>
      <c r="B184" s="34">
        <f>'[2]2020  год_последний'!Q186</f>
        <v>-2007.8</v>
      </c>
      <c r="C184" s="34">
        <f t="shared" si="11"/>
        <v>1665.4</v>
      </c>
      <c r="D184" s="35">
        <f>'[2]2020  год_последний'!U186</f>
        <v>150</v>
      </c>
      <c r="E184" s="35">
        <f>'[2]2020  год_последний'!AC186</f>
        <v>1515.4</v>
      </c>
    </row>
    <row r="185" spans="1:5" ht="28">
      <c r="A185" s="8" t="s">
        <v>177</v>
      </c>
      <c r="B185" s="34">
        <f>'[2]2020  год_последний'!Q187</f>
        <v>-2957</v>
      </c>
      <c r="C185" s="34">
        <f t="shared" si="11"/>
        <v>2335.4</v>
      </c>
      <c r="D185" s="35">
        <f>'[2]2020  год_последний'!U187</f>
        <v>0</v>
      </c>
      <c r="E185" s="35">
        <f>'[2]2020  год_последний'!AC187</f>
        <v>2335.4</v>
      </c>
    </row>
    <row r="186" spans="1:5" ht="28">
      <c r="A186" s="8" t="s">
        <v>178</v>
      </c>
      <c r="B186" s="34">
        <f>'[2]2020  год_последний'!Q188</f>
        <v>-5256.2</v>
      </c>
      <c r="C186" s="34">
        <f t="shared" si="11"/>
        <v>4518.7</v>
      </c>
      <c r="D186" s="35">
        <f>'[2]2020  год_последний'!U188</f>
        <v>3936</v>
      </c>
      <c r="E186" s="35">
        <f>'[2]2020  год_последний'!AC188</f>
        <v>582.70000000000005</v>
      </c>
    </row>
    <row r="187" spans="1:5" ht="28">
      <c r="A187" s="8" t="s">
        <v>179</v>
      </c>
      <c r="B187" s="34">
        <f>'[2]2020  год_последний'!Q189</f>
        <v>-1731.3</v>
      </c>
      <c r="C187" s="34">
        <f t="shared" si="11"/>
        <v>1533</v>
      </c>
      <c r="D187" s="35">
        <f>'[2]2020  год_последний'!U189</f>
        <v>200</v>
      </c>
      <c r="E187" s="35">
        <f>'[2]2020  год_последний'!AC189</f>
        <v>1333</v>
      </c>
    </row>
    <row r="188" spans="1:5" ht="28">
      <c r="A188" s="8" t="s">
        <v>180</v>
      </c>
      <c r="B188" s="34">
        <f>'[2]2020  год_последний'!Q190</f>
        <v>-1539.7</v>
      </c>
      <c r="C188" s="34">
        <f t="shared" si="11"/>
        <v>1308.8</v>
      </c>
      <c r="D188" s="35">
        <f>'[2]2020  год_последний'!U190</f>
        <v>150</v>
      </c>
      <c r="E188" s="35">
        <f>'[2]2020  год_последний'!AC190</f>
        <v>1158.8</v>
      </c>
    </row>
    <row r="189" spans="1:5" ht="28">
      <c r="A189" s="8" t="s">
        <v>181</v>
      </c>
      <c r="B189" s="34">
        <f>'[2]2020  год_последний'!Q191</f>
        <v>-2595.5</v>
      </c>
      <c r="C189" s="34">
        <f t="shared" si="11"/>
        <v>2620</v>
      </c>
      <c r="D189" s="35">
        <f>'[2]2020  год_последний'!U191</f>
        <v>1826</v>
      </c>
      <c r="E189" s="35">
        <f>'[2]2020  год_последний'!AC191</f>
        <v>794</v>
      </c>
    </row>
    <row r="190" spans="1:5" ht="28">
      <c r="A190" s="8" t="s">
        <v>182</v>
      </c>
      <c r="B190" s="34">
        <f>'[2]2020  год_последний'!Q192</f>
        <v>-1331.6</v>
      </c>
      <c r="C190" s="34">
        <f t="shared" si="11"/>
        <v>1124.8</v>
      </c>
      <c r="D190" s="35">
        <f>'[2]2020  год_последний'!U192</f>
        <v>204</v>
      </c>
      <c r="E190" s="35">
        <f>'[2]2020  год_последний'!AC192</f>
        <v>920.8</v>
      </c>
    </row>
    <row r="191" spans="1:5" ht="28">
      <c r="A191" s="8" t="s">
        <v>183</v>
      </c>
      <c r="B191" s="34">
        <f>'[2]2020  год_последний'!Q193</f>
        <v>-2266.6</v>
      </c>
      <c r="C191" s="34">
        <f t="shared" si="11"/>
        <v>1901.7</v>
      </c>
      <c r="D191" s="35">
        <f>'[2]2020  год_последний'!U193</f>
        <v>251</v>
      </c>
      <c r="E191" s="35">
        <f>'[2]2020  год_последний'!AC193</f>
        <v>1650.7</v>
      </c>
    </row>
    <row r="192" spans="1:5" ht="28">
      <c r="A192" s="8" t="s">
        <v>184</v>
      </c>
      <c r="B192" s="34">
        <f>'[2]2020  год_последний'!Q194</f>
        <v>-3094.8</v>
      </c>
      <c r="C192" s="34">
        <f t="shared" si="11"/>
        <v>2745.6</v>
      </c>
      <c r="D192" s="35">
        <f>'[2]2020  год_последний'!U194</f>
        <v>1604</v>
      </c>
      <c r="E192" s="35">
        <f>'[2]2020  год_последний'!AC194</f>
        <v>1141.5999999999999</v>
      </c>
    </row>
    <row r="193" spans="1:5" s="7" customFormat="1" ht="16.5">
      <c r="A193" s="10" t="s">
        <v>185</v>
      </c>
      <c r="B193" s="32">
        <f>SUM(B194:B214)</f>
        <v>-15225.800000000001</v>
      </c>
      <c r="C193" s="32">
        <f>SUM(C194:C214)</f>
        <v>21901.699999999997</v>
      </c>
      <c r="D193" s="32">
        <f>SUM(D194:D214)</f>
        <v>13584</v>
      </c>
      <c r="E193" s="32">
        <f>SUM(E194:E214)</f>
        <v>8317.7000000000007</v>
      </c>
    </row>
    <row r="194" spans="1:5" ht="28">
      <c r="A194" s="8" t="s">
        <v>186</v>
      </c>
      <c r="B194" s="34">
        <f>'[2]2020  год_последний'!Q196</f>
        <v>0</v>
      </c>
      <c r="C194" s="34">
        <f t="shared" ref="C194:C214" si="12">SUM(D194:E194)</f>
        <v>116.5</v>
      </c>
      <c r="D194" s="35">
        <f>'[2]2020  год_последний'!U196</f>
        <v>0</v>
      </c>
      <c r="E194" s="35">
        <f>'[2]2020  год_последний'!AC196</f>
        <v>116.5</v>
      </c>
    </row>
    <row r="195" spans="1:5" ht="28">
      <c r="A195" s="8" t="s">
        <v>187</v>
      </c>
      <c r="B195" s="34">
        <f>'[2]2020  год_последний'!Q197</f>
        <v>0</v>
      </c>
      <c r="C195" s="34">
        <f t="shared" si="12"/>
        <v>405.7</v>
      </c>
      <c r="D195" s="35">
        <f>'[2]2020  год_последний'!U197</f>
        <v>0</v>
      </c>
      <c r="E195" s="35">
        <f>'[2]2020  год_последний'!AC197</f>
        <v>405.7</v>
      </c>
    </row>
    <row r="196" spans="1:5" ht="28">
      <c r="A196" s="8" t="s">
        <v>188</v>
      </c>
      <c r="B196" s="34">
        <f>'[2]2020  год_последний'!Q198</f>
        <v>-1941.8</v>
      </c>
      <c r="C196" s="34">
        <f t="shared" si="12"/>
        <v>1721.5</v>
      </c>
      <c r="D196" s="35">
        <f>'[2]2020  год_последний'!U198</f>
        <v>1117</v>
      </c>
      <c r="E196" s="35">
        <f>'[2]2020  год_последний'!AC198</f>
        <v>604.5</v>
      </c>
    </row>
    <row r="197" spans="1:5" ht="28">
      <c r="A197" s="8" t="s">
        <v>189</v>
      </c>
      <c r="B197" s="34">
        <f>'[2]2020  год_последний'!Q199</f>
        <v>0</v>
      </c>
      <c r="C197" s="34">
        <f t="shared" si="12"/>
        <v>356.7</v>
      </c>
      <c r="D197" s="35">
        <f>'[2]2020  год_последний'!U199</f>
        <v>0</v>
      </c>
      <c r="E197" s="35">
        <f>'[2]2020  год_последний'!AC199</f>
        <v>356.7</v>
      </c>
    </row>
    <row r="198" spans="1:5" ht="28">
      <c r="A198" s="8" t="s">
        <v>190</v>
      </c>
      <c r="B198" s="34">
        <f>'[2]2020  год_последний'!Q200</f>
        <v>-889.9</v>
      </c>
      <c r="C198" s="34">
        <f t="shared" si="12"/>
        <v>860</v>
      </c>
      <c r="D198" s="35">
        <f>'[2]2020  год_последний'!U200</f>
        <v>742</v>
      </c>
      <c r="E198" s="35">
        <f>'[2]2020  год_последний'!AC200</f>
        <v>118</v>
      </c>
    </row>
    <row r="199" spans="1:5" ht="28">
      <c r="A199" s="8" t="s">
        <v>191</v>
      </c>
      <c r="B199" s="34">
        <f>'[2]2020  год_последний'!Q201</f>
        <v>-862.9</v>
      </c>
      <c r="C199" s="34">
        <f t="shared" si="12"/>
        <v>1780.5</v>
      </c>
      <c r="D199" s="35">
        <f>'[2]2020  год_последний'!U201</f>
        <v>1621</v>
      </c>
      <c r="E199" s="35">
        <f>'[2]2020  год_последний'!AC201</f>
        <v>159.5</v>
      </c>
    </row>
    <row r="200" spans="1:5" ht="28">
      <c r="A200" s="8" t="s">
        <v>192</v>
      </c>
      <c r="B200" s="34">
        <f>'[2]2020  год_последний'!Q202</f>
        <v>-2365.3000000000002</v>
      </c>
      <c r="C200" s="34">
        <f t="shared" si="12"/>
        <v>2158.5</v>
      </c>
      <c r="D200" s="35">
        <f>'[2]2020  год_последний'!U202</f>
        <v>1633</v>
      </c>
      <c r="E200" s="35">
        <f>'[2]2020  год_последний'!AC202</f>
        <v>525.5</v>
      </c>
    </row>
    <row r="201" spans="1:5" ht="28">
      <c r="A201" s="8" t="s">
        <v>193</v>
      </c>
      <c r="B201" s="34">
        <f>'[2]2020  год_последний'!Q203</f>
        <v>0</v>
      </c>
      <c r="C201" s="34">
        <f t="shared" si="12"/>
        <v>205.7</v>
      </c>
      <c r="D201" s="35">
        <f>'[2]2020  год_последний'!U203</f>
        <v>0</v>
      </c>
      <c r="E201" s="35">
        <f>'[2]2020  год_последний'!AC203</f>
        <v>205.7</v>
      </c>
    </row>
    <row r="202" spans="1:5" ht="28">
      <c r="A202" s="8" t="s">
        <v>194</v>
      </c>
      <c r="B202" s="34">
        <f>'[2]2020  год_последний'!Q204</f>
        <v>0</v>
      </c>
      <c r="C202" s="34">
        <f t="shared" si="12"/>
        <v>298.5</v>
      </c>
      <c r="D202" s="35">
        <f>'[2]2020  год_последний'!U204</f>
        <v>132</v>
      </c>
      <c r="E202" s="35">
        <f>'[2]2020  год_последний'!AC204</f>
        <v>166.5</v>
      </c>
    </row>
    <row r="203" spans="1:5" ht="28">
      <c r="A203" s="8" t="s">
        <v>195</v>
      </c>
      <c r="B203" s="34">
        <f>'[2]2020  год_последний'!Q205</f>
        <v>0</v>
      </c>
      <c r="C203" s="34">
        <f t="shared" si="12"/>
        <v>407.6</v>
      </c>
      <c r="D203" s="35">
        <f>'[2]2020  год_последний'!U205</f>
        <v>0</v>
      </c>
      <c r="E203" s="35">
        <f>'[2]2020  год_последний'!AC205</f>
        <v>407.6</v>
      </c>
    </row>
    <row r="204" spans="1:5" ht="28">
      <c r="A204" s="8" t="s">
        <v>196</v>
      </c>
      <c r="B204" s="34">
        <f>'[2]2020  год_последний'!Q206</f>
        <v>0</v>
      </c>
      <c r="C204" s="34">
        <f t="shared" si="12"/>
        <v>495.3</v>
      </c>
      <c r="D204" s="35">
        <f>'[2]2020  год_последний'!U206</f>
        <v>0</v>
      </c>
      <c r="E204" s="35">
        <f>'[2]2020  год_последний'!AC206</f>
        <v>495.3</v>
      </c>
    </row>
    <row r="205" spans="1:5" ht="28">
      <c r="A205" s="8" t="s">
        <v>197</v>
      </c>
      <c r="B205" s="34">
        <f>'[2]2020  год_последний'!Q207</f>
        <v>-101.8</v>
      </c>
      <c r="C205" s="34">
        <f t="shared" si="12"/>
        <v>2042.6</v>
      </c>
      <c r="D205" s="35">
        <f>'[2]2020  год_последний'!U207</f>
        <v>402</v>
      </c>
      <c r="E205" s="35">
        <f>'[2]2020  год_последний'!AC207</f>
        <v>1640.6</v>
      </c>
    </row>
    <row r="206" spans="1:5" ht="28">
      <c r="A206" s="8" t="s">
        <v>198</v>
      </c>
      <c r="B206" s="34">
        <f>'[2]2020  год_последний'!Q208</f>
        <v>-5219</v>
      </c>
      <c r="C206" s="34">
        <f t="shared" si="12"/>
        <v>5199.2</v>
      </c>
      <c r="D206" s="35">
        <f>'[2]2020  год_последний'!U208</f>
        <v>4581</v>
      </c>
      <c r="E206" s="35">
        <f>'[2]2020  год_последний'!AC208</f>
        <v>618.20000000000005</v>
      </c>
    </row>
    <row r="207" spans="1:5" ht="28">
      <c r="A207" s="8" t="s">
        <v>199</v>
      </c>
      <c r="B207" s="34">
        <f>'[2]2020  год_последний'!Q209</f>
        <v>0</v>
      </c>
      <c r="C207" s="34">
        <f t="shared" si="12"/>
        <v>1559.2</v>
      </c>
      <c r="D207" s="35">
        <f>'[2]2020  год_последний'!U209</f>
        <v>1427</v>
      </c>
      <c r="E207" s="35">
        <f>'[2]2020  год_последний'!AC209</f>
        <v>132.19999999999999</v>
      </c>
    </row>
    <row r="208" spans="1:5" ht="28">
      <c r="A208" s="8" t="s">
        <v>200</v>
      </c>
      <c r="B208" s="34">
        <f>'[2]2020  год_последний'!Q210</f>
        <v>0</v>
      </c>
      <c r="C208" s="34">
        <f t="shared" si="12"/>
        <v>111</v>
      </c>
      <c r="D208" s="35">
        <f>'[2]2020  год_последний'!U210</f>
        <v>0</v>
      </c>
      <c r="E208" s="35">
        <f>'[2]2020  год_последний'!AC210</f>
        <v>111</v>
      </c>
    </row>
    <row r="209" spans="1:5" ht="28">
      <c r="A209" s="8" t="s">
        <v>201</v>
      </c>
      <c r="B209" s="34">
        <f>'[2]2020  год_последний'!Q211</f>
        <v>-1403.1</v>
      </c>
      <c r="C209" s="34">
        <f t="shared" si="12"/>
        <v>1324</v>
      </c>
      <c r="D209" s="35">
        <f>'[2]2020  год_последний'!U211</f>
        <v>1083</v>
      </c>
      <c r="E209" s="35">
        <f>'[2]2020  год_последний'!AC211</f>
        <v>241</v>
      </c>
    </row>
    <row r="210" spans="1:5" ht="28">
      <c r="A210" s="8" t="s">
        <v>202</v>
      </c>
      <c r="B210" s="34">
        <f>'[2]2020  год_последний'!Q212</f>
        <v>0</v>
      </c>
      <c r="C210" s="34">
        <f t="shared" si="12"/>
        <v>205.6</v>
      </c>
      <c r="D210" s="35">
        <f>'[2]2020  год_последний'!U212</f>
        <v>0</v>
      </c>
      <c r="E210" s="35">
        <f>'[2]2020  год_последний'!AC212</f>
        <v>205.6</v>
      </c>
    </row>
    <row r="211" spans="1:5" ht="28">
      <c r="A211" s="8" t="s">
        <v>203</v>
      </c>
      <c r="B211" s="34">
        <f>'[2]2020  год_последний'!Q213</f>
        <v>-1224.9000000000001</v>
      </c>
      <c r="C211" s="34">
        <f t="shared" si="12"/>
        <v>877.6</v>
      </c>
      <c r="D211" s="35">
        <f>'[2]2020  год_последний'!U213</f>
        <v>0</v>
      </c>
      <c r="E211" s="35">
        <f>'[2]2020  год_последний'!AC213</f>
        <v>877.6</v>
      </c>
    </row>
    <row r="212" spans="1:5" ht="28">
      <c r="A212" s="8" t="s">
        <v>204</v>
      </c>
      <c r="B212" s="34">
        <f>'[2]2020  год_последний'!Q214</f>
        <v>0</v>
      </c>
      <c r="C212" s="34">
        <f t="shared" si="12"/>
        <v>504.5</v>
      </c>
      <c r="D212" s="35">
        <f>'[2]2020  год_последний'!U214</f>
        <v>0</v>
      </c>
      <c r="E212" s="35">
        <f>'[2]2020  год_последний'!AC214</f>
        <v>504.5</v>
      </c>
    </row>
    <row r="213" spans="1:5" ht="28">
      <c r="A213" s="8" t="s">
        <v>205</v>
      </c>
      <c r="B213" s="34">
        <f>'[2]2020  год_последний'!Q215</f>
        <v>-1217.0999999999999</v>
      </c>
      <c r="C213" s="34">
        <f t="shared" si="12"/>
        <v>1114.5</v>
      </c>
      <c r="D213" s="35">
        <f>'[2]2020  год_последний'!U215</f>
        <v>846</v>
      </c>
      <c r="E213" s="35">
        <f>'[2]2020  год_последний'!AC215</f>
        <v>268.5</v>
      </c>
    </row>
    <row r="214" spans="1:5" ht="28">
      <c r="A214" s="8" t="s">
        <v>206</v>
      </c>
      <c r="B214" s="34">
        <f>'[2]2020  год_последний'!Q216</f>
        <v>0</v>
      </c>
      <c r="C214" s="34">
        <f t="shared" si="12"/>
        <v>157</v>
      </c>
      <c r="D214" s="35">
        <f>'[2]2020  год_последний'!U216</f>
        <v>0</v>
      </c>
      <c r="E214" s="35">
        <f>'[2]2020  год_последний'!AC216</f>
        <v>157</v>
      </c>
    </row>
    <row r="215" spans="1:5" s="7" customFormat="1" ht="16.5">
      <c r="A215" s="10" t="s">
        <v>207</v>
      </c>
      <c r="B215" s="32">
        <f>SUM(B216:B233)</f>
        <v>-36396.500000000007</v>
      </c>
      <c r="C215" s="32">
        <f>SUM(C216:C233)</f>
        <v>37307.300000000003</v>
      </c>
      <c r="D215" s="32">
        <f>SUM(D216:D233)</f>
        <v>19006</v>
      </c>
      <c r="E215" s="32">
        <f>SUM(E216:E233)</f>
        <v>18301.3</v>
      </c>
    </row>
    <row r="216" spans="1:5" ht="28">
      <c r="A216" s="14" t="s">
        <v>208</v>
      </c>
      <c r="B216" s="34">
        <f>'[2]2020  год_последний'!Q218</f>
        <v>-433.2</v>
      </c>
      <c r="C216" s="34">
        <f t="shared" ref="C216:C233" si="13">SUM(D216:E216)</f>
        <v>1897.3</v>
      </c>
      <c r="D216" s="35">
        <f>'[2]2020  год_последний'!U218</f>
        <v>305</v>
      </c>
      <c r="E216" s="35">
        <f>'[2]2020  год_последний'!AC218</f>
        <v>1592.3</v>
      </c>
    </row>
    <row r="217" spans="1:5" ht="28">
      <c r="A217" s="14" t="s">
        <v>209</v>
      </c>
      <c r="B217" s="34">
        <f>'[2]2020  год_последний'!Q219</f>
        <v>-2314.6</v>
      </c>
      <c r="C217" s="34">
        <f t="shared" si="13"/>
        <v>2143.4</v>
      </c>
      <c r="D217" s="35">
        <f>'[2]2020  год_последний'!U219</f>
        <v>1234</v>
      </c>
      <c r="E217" s="35">
        <f>'[2]2020  год_последний'!AC219</f>
        <v>909.4</v>
      </c>
    </row>
    <row r="218" spans="1:5" ht="28">
      <c r="A218" s="14" t="s">
        <v>210</v>
      </c>
      <c r="B218" s="34">
        <f>'[2]2020  год_последний'!Q220</f>
        <v>-1532.9</v>
      </c>
      <c r="C218" s="34">
        <f t="shared" si="13"/>
        <v>1787</v>
      </c>
      <c r="D218" s="35">
        <f>'[2]2020  год_последний'!U220</f>
        <v>1412</v>
      </c>
      <c r="E218" s="35">
        <f>'[2]2020  год_последний'!AC220</f>
        <v>375</v>
      </c>
    </row>
    <row r="219" spans="1:5" ht="28">
      <c r="A219" s="14" t="s">
        <v>211</v>
      </c>
      <c r="B219" s="34">
        <f>'[2]2020  год_последний'!Q221</f>
        <v>-2425</v>
      </c>
      <c r="C219" s="34">
        <f t="shared" si="13"/>
        <v>2349.9</v>
      </c>
      <c r="D219" s="35">
        <f>'[2]2020  год_последний'!U221</f>
        <v>1818</v>
      </c>
      <c r="E219" s="35">
        <f>'[2]2020  год_последний'!AC221</f>
        <v>531.9</v>
      </c>
    </row>
    <row r="220" spans="1:5" ht="28">
      <c r="A220" s="14" t="s">
        <v>212</v>
      </c>
      <c r="B220" s="34">
        <f>'[2]2020  год_последний'!Q222</f>
        <v>0</v>
      </c>
      <c r="C220" s="34">
        <f t="shared" si="13"/>
        <v>875.1</v>
      </c>
      <c r="D220" s="35">
        <f>'[2]2020  год_последний'!U222</f>
        <v>619</v>
      </c>
      <c r="E220" s="35">
        <f>'[2]2020  год_последний'!AC222</f>
        <v>256.10000000000002</v>
      </c>
    </row>
    <row r="221" spans="1:5" ht="28">
      <c r="A221" s="14" t="s">
        <v>213</v>
      </c>
      <c r="B221" s="34">
        <f>'[2]2020  год_последний'!Q223</f>
        <v>-2871.4</v>
      </c>
      <c r="C221" s="34">
        <f t="shared" si="13"/>
        <v>2667.6</v>
      </c>
      <c r="D221" s="35">
        <f>'[2]2020  год_последний'!U223</f>
        <v>0</v>
      </c>
      <c r="E221" s="35">
        <f>'[2]2020  год_последний'!AC223</f>
        <v>2667.6</v>
      </c>
    </row>
    <row r="222" spans="1:5" ht="28">
      <c r="A222" s="14" t="s">
        <v>214</v>
      </c>
      <c r="B222" s="34">
        <f>'[2]2020  год_последний'!Q224</f>
        <v>-241.7</v>
      </c>
      <c r="C222" s="34">
        <f t="shared" si="13"/>
        <v>1323.8</v>
      </c>
      <c r="D222" s="35">
        <f>'[2]2020  год_последний'!U224</f>
        <v>1109</v>
      </c>
      <c r="E222" s="35">
        <f>'[2]2020  год_последний'!AC224</f>
        <v>214.8</v>
      </c>
    </row>
    <row r="223" spans="1:5" ht="28">
      <c r="A223" s="14" t="s">
        <v>215</v>
      </c>
      <c r="B223" s="34">
        <f>'[2]2020  год_последний'!Q225</f>
        <v>-1366.7</v>
      </c>
      <c r="C223" s="34">
        <f t="shared" si="13"/>
        <v>1286.9000000000001</v>
      </c>
      <c r="D223" s="35">
        <f>'[2]2020  год_последний'!U225</f>
        <v>857</v>
      </c>
      <c r="E223" s="35">
        <f>'[2]2020  год_последний'!AC225</f>
        <v>429.9</v>
      </c>
    </row>
    <row r="224" spans="1:5" ht="28">
      <c r="A224" s="14" t="s">
        <v>216</v>
      </c>
      <c r="B224" s="34">
        <f>'[2]2020  год_последний'!Q226</f>
        <v>-3430.4</v>
      </c>
      <c r="C224" s="34">
        <f t="shared" si="13"/>
        <v>3098</v>
      </c>
      <c r="D224" s="35">
        <f>'[2]2020  год_последний'!U226</f>
        <v>2140</v>
      </c>
      <c r="E224" s="35">
        <f>'[2]2020  год_последний'!AC226</f>
        <v>958</v>
      </c>
    </row>
    <row r="225" spans="1:5" ht="28">
      <c r="A225" s="14" t="s">
        <v>217</v>
      </c>
      <c r="B225" s="34">
        <f>'[2]2020  год_последний'!Q227</f>
        <v>-3091.5</v>
      </c>
      <c r="C225" s="34">
        <f t="shared" si="13"/>
        <v>2512.1999999999998</v>
      </c>
      <c r="D225" s="35">
        <f>'[2]2020  год_последний'!U227</f>
        <v>999</v>
      </c>
      <c r="E225" s="35">
        <f>'[2]2020  год_последний'!AC227</f>
        <v>1513.2</v>
      </c>
    </row>
    <row r="226" spans="1:5" ht="28">
      <c r="A226" s="14" t="s">
        <v>218</v>
      </c>
      <c r="B226" s="34">
        <f>'[2]2020  год_последний'!Q228</f>
        <v>-1873.4</v>
      </c>
      <c r="C226" s="34">
        <f t="shared" si="13"/>
        <v>1718.8</v>
      </c>
      <c r="D226" s="35">
        <f>'[2]2020  год_последний'!U228</f>
        <v>1222</v>
      </c>
      <c r="E226" s="35">
        <f>'[2]2020  год_последний'!AC228</f>
        <v>496.8</v>
      </c>
    </row>
    <row r="227" spans="1:5" ht="28">
      <c r="A227" s="14" t="s">
        <v>219</v>
      </c>
      <c r="B227" s="34">
        <f>'[2]2020  год_последний'!Q229</f>
        <v>-2244</v>
      </c>
      <c r="C227" s="34">
        <f t="shared" si="13"/>
        <v>2408.1999999999998</v>
      </c>
      <c r="D227" s="35">
        <f>'[2]2020  год_последний'!U229</f>
        <v>1478</v>
      </c>
      <c r="E227" s="35">
        <f>'[2]2020  год_последний'!AC229</f>
        <v>930.2</v>
      </c>
    </row>
    <row r="228" spans="1:5" ht="28">
      <c r="A228" s="14" t="s">
        <v>220</v>
      </c>
      <c r="B228" s="34">
        <f>'[2]2020  год_последний'!Q230</f>
        <v>-3205.2</v>
      </c>
      <c r="C228" s="34">
        <f t="shared" si="13"/>
        <v>2851.9</v>
      </c>
      <c r="D228" s="35">
        <f>'[2]2020  год_последний'!U230</f>
        <v>1606</v>
      </c>
      <c r="E228" s="35">
        <f>'[2]2020  год_последний'!AC230</f>
        <v>1245.9000000000001</v>
      </c>
    </row>
    <row r="229" spans="1:5" ht="28">
      <c r="A229" s="14" t="s">
        <v>221</v>
      </c>
      <c r="B229" s="34">
        <f>'[2]2020  год_последний'!Q231</f>
        <v>0</v>
      </c>
      <c r="C229" s="34">
        <f t="shared" si="13"/>
        <v>234.5</v>
      </c>
      <c r="D229" s="35">
        <f>'[2]2020  год_последний'!U231</f>
        <v>0</v>
      </c>
      <c r="E229" s="35">
        <f>'[2]2020  год_последний'!AC231</f>
        <v>234.5</v>
      </c>
    </row>
    <row r="230" spans="1:5" ht="28">
      <c r="A230" s="14" t="s">
        <v>222</v>
      </c>
      <c r="B230" s="34">
        <f>'[2]2020  год_последний'!Q232</f>
        <v>-3820.7</v>
      </c>
      <c r="C230" s="34">
        <f t="shared" si="13"/>
        <v>3390.3</v>
      </c>
      <c r="D230" s="35">
        <f>'[2]2020  год_последний'!U232</f>
        <v>1692</v>
      </c>
      <c r="E230" s="35">
        <f>'[2]2020  год_последний'!AC232</f>
        <v>1698.3</v>
      </c>
    </row>
    <row r="231" spans="1:5" ht="28">
      <c r="A231" s="14" t="s">
        <v>223</v>
      </c>
      <c r="B231" s="34">
        <f>'[2]2020  год_последний'!Q233</f>
        <v>-2157.3000000000002</v>
      </c>
      <c r="C231" s="34">
        <f t="shared" si="13"/>
        <v>2142.1999999999998</v>
      </c>
      <c r="D231" s="35">
        <f>'[2]2020  год_последний'!U233</f>
        <v>0</v>
      </c>
      <c r="E231" s="35">
        <f>'[2]2020  год_последний'!AC233</f>
        <v>2142.1999999999998</v>
      </c>
    </row>
    <row r="232" spans="1:5" ht="28">
      <c r="A232" s="14" t="s">
        <v>224</v>
      </c>
      <c r="B232" s="34">
        <f>'[2]2020  год_последний'!Q234</f>
        <v>-2199.6</v>
      </c>
      <c r="C232" s="34">
        <f t="shared" si="13"/>
        <v>2088.8000000000002</v>
      </c>
      <c r="D232" s="35">
        <f>'[2]2020  год_последний'!U234</f>
        <v>1699</v>
      </c>
      <c r="E232" s="35">
        <f>'[2]2020  год_последний'!AC234</f>
        <v>389.8</v>
      </c>
    </row>
    <row r="233" spans="1:5" ht="28">
      <c r="A233" s="14" t="s">
        <v>225</v>
      </c>
      <c r="B233" s="34">
        <f>'[2]2020  год_последний'!Q235</f>
        <v>-3188.9</v>
      </c>
      <c r="C233" s="34">
        <f t="shared" si="13"/>
        <v>2531.4</v>
      </c>
      <c r="D233" s="35">
        <f>'[2]2020  год_последний'!U235</f>
        <v>816</v>
      </c>
      <c r="E233" s="35">
        <f>'[2]2020  год_последний'!AC235</f>
        <v>1715.4</v>
      </c>
    </row>
    <row r="234" spans="1:5" s="7" customFormat="1" ht="16.5">
      <c r="A234" s="10" t="s">
        <v>226</v>
      </c>
      <c r="B234" s="32">
        <f>SUM(B235:B249)</f>
        <v>-27536.2</v>
      </c>
      <c r="C234" s="32">
        <f>SUM(C235:C249)</f>
        <v>35700.700000000004</v>
      </c>
      <c r="D234" s="32">
        <f>SUM(D235:D249)</f>
        <v>27120</v>
      </c>
      <c r="E234" s="32">
        <f>SUM(E235:E249)</f>
        <v>8580.7000000000007</v>
      </c>
    </row>
    <row r="235" spans="1:5" ht="28">
      <c r="A235" s="8" t="s">
        <v>227</v>
      </c>
      <c r="B235" s="34">
        <f>'[2]2020  год_последний'!Q237</f>
        <v>-2122</v>
      </c>
      <c r="C235" s="34">
        <f t="shared" ref="C235:C249" si="14">SUM(D235:E235)</f>
        <v>2137.4</v>
      </c>
      <c r="D235" s="35">
        <f>'[2]2020  год_последний'!U237</f>
        <v>1784</v>
      </c>
      <c r="E235" s="35">
        <f>'[2]2020  год_последний'!AC237</f>
        <v>353.4</v>
      </c>
    </row>
    <row r="236" spans="1:5" ht="28">
      <c r="A236" s="8" t="s">
        <v>228</v>
      </c>
      <c r="B236" s="34">
        <f>'[2]2020  год_последний'!Q238</f>
        <v>-3160.8</v>
      </c>
      <c r="C236" s="34">
        <f t="shared" si="14"/>
        <v>2861.8</v>
      </c>
      <c r="D236" s="35">
        <f>'[2]2020  год_последний'!U238</f>
        <v>1744</v>
      </c>
      <c r="E236" s="35">
        <f>'[2]2020  год_последний'!AC238</f>
        <v>1117.8</v>
      </c>
    </row>
    <row r="237" spans="1:5" ht="28">
      <c r="A237" s="8" t="s">
        <v>229</v>
      </c>
      <c r="B237" s="34">
        <f>'[2]2020  год_последний'!Q239</f>
        <v>-1563.1</v>
      </c>
      <c r="C237" s="34">
        <f t="shared" si="14"/>
        <v>1918.6</v>
      </c>
      <c r="D237" s="35">
        <f>'[2]2020  год_последний'!U239</f>
        <v>1775</v>
      </c>
      <c r="E237" s="35">
        <f>'[2]2020  год_последний'!AC239</f>
        <v>143.6</v>
      </c>
    </row>
    <row r="238" spans="1:5" ht="28">
      <c r="A238" s="15" t="s">
        <v>230</v>
      </c>
      <c r="B238" s="34">
        <f>'[2]2020  год_последний'!Q240</f>
        <v>-1111.4000000000001</v>
      </c>
      <c r="C238" s="34">
        <f t="shared" si="14"/>
        <v>2173.4</v>
      </c>
      <c r="D238" s="35">
        <f>'[2]2020  год_последний'!U240</f>
        <v>1483</v>
      </c>
      <c r="E238" s="35">
        <f>'[2]2020  год_последний'!AC240</f>
        <v>690.4</v>
      </c>
    </row>
    <row r="239" spans="1:5" ht="28">
      <c r="A239" s="15" t="s">
        <v>231</v>
      </c>
      <c r="B239" s="34">
        <f>'[2]2020  год_последний'!Q241</f>
        <v>-2123.1</v>
      </c>
      <c r="C239" s="34">
        <f t="shared" si="14"/>
        <v>2264.1</v>
      </c>
      <c r="D239" s="35">
        <f>'[2]2020  год_последний'!U241</f>
        <v>1989</v>
      </c>
      <c r="E239" s="35">
        <f>'[2]2020  год_последний'!AC241</f>
        <v>275.10000000000002</v>
      </c>
    </row>
    <row r="240" spans="1:5" ht="28">
      <c r="A240" s="15" t="s">
        <v>232</v>
      </c>
      <c r="B240" s="34">
        <f>'[2]2020  год_последний'!Q242</f>
        <v>-1374.3</v>
      </c>
      <c r="C240" s="34">
        <f t="shared" si="14"/>
        <v>1337.1</v>
      </c>
      <c r="D240" s="35">
        <f>'[2]2020  год_последний'!U242</f>
        <v>763</v>
      </c>
      <c r="E240" s="35">
        <f>'[2]2020  год_последний'!AC242</f>
        <v>574.1</v>
      </c>
    </row>
    <row r="241" spans="1:5" ht="28">
      <c r="A241" s="15" t="s">
        <v>233</v>
      </c>
      <c r="B241" s="34">
        <f>'[2]2020  год_последний'!Q243</f>
        <v>-2058.1</v>
      </c>
      <c r="C241" s="34">
        <f t="shared" si="14"/>
        <v>2037.3</v>
      </c>
      <c r="D241" s="35">
        <f>'[2]2020  год_последний'!U243</f>
        <v>1533</v>
      </c>
      <c r="E241" s="35">
        <f>'[2]2020  год_последний'!AC243</f>
        <v>504.3</v>
      </c>
    </row>
    <row r="242" spans="1:5" ht="28">
      <c r="A242" s="15" t="s">
        <v>234</v>
      </c>
      <c r="B242" s="34">
        <f>'[2]2020  год_последний'!Q244</f>
        <v>-3362.4</v>
      </c>
      <c r="C242" s="34">
        <f t="shared" si="14"/>
        <v>3168.3</v>
      </c>
      <c r="D242" s="35">
        <f>'[2]2020  год_последний'!U244</f>
        <v>2072</v>
      </c>
      <c r="E242" s="35">
        <f>'[2]2020  год_последний'!AC244</f>
        <v>1096.3</v>
      </c>
    </row>
    <row r="243" spans="1:5" ht="28">
      <c r="A243" s="15" t="s">
        <v>235</v>
      </c>
      <c r="B243" s="34">
        <f>'[2]2020  год_последний'!Q245</f>
        <v>-1965.2</v>
      </c>
      <c r="C243" s="34">
        <f t="shared" si="14"/>
        <v>1964.3</v>
      </c>
      <c r="D243" s="35">
        <f>'[2]2020  год_последний'!U245</f>
        <v>1688</v>
      </c>
      <c r="E243" s="35">
        <f>'[2]2020  год_последний'!AC245</f>
        <v>276.3</v>
      </c>
    </row>
    <row r="244" spans="1:5" ht="28">
      <c r="A244" s="15" t="s">
        <v>236</v>
      </c>
      <c r="B244" s="34">
        <f>'[2]2020  год_последний'!Q246</f>
        <v>-1566.8</v>
      </c>
      <c r="C244" s="34">
        <f t="shared" si="14"/>
        <v>1481.9</v>
      </c>
      <c r="D244" s="35">
        <f>'[2]2020  год_последний'!U246</f>
        <v>1011</v>
      </c>
      <c r="E244" s="35">
        <f>'[2]2020  год_последний'!AC246</f>
        <v>470.9</v>
      </c>
    </row>
    <row r="245" spans="1:5" ht="28">
      <c r="A245" s="15" t="s">
        <v>237</v>
      </c>
      <c r="B245" s="34">
        <f>'[2]2020  год_последний'!Q247</f>
        <v>0</v>
      </c>
      <c r="C245" s="34">
        <f t="shared" si="14"/>
        <v>4924.3</v>
      </c>
      <c r="D245" s="35">
        <f>'[2]2020  год_последний'!U247</f>
        <v>2942</v>
      </c>
      <c r="E245" s="35">
        <f>'[2]2020  год_последний'!AC247</f>
        <v>1982.3</v>
      </c>
    </row>
    <row r="246" spans="1:5" ht="28">
      <c r="A246" s="15" t="s">
        <v>238</v>
      </c>
      <c r="B246" s="34">
        <f>'[2]2020  год_последний'!Q248</f>
        <v>0</v>
      </c>
      <c r="C246" s="34">
        <f t="shared" si="14"/>
        <v>282.60000000000002</v>
      </c>
      <c r="D246" s="35">
        <f>'[2]2020  год_последний'!U248</f>
        <v>0</v>
      </c>
      <c r="E246" s="35">
        <f>'[2]2020  год_последний'!AC248</f>
        <v>282.60000000000002</v>
      </c>
    </row>
    <row r="247" spans="1:5" ht="28">
      <c r="A247" s="15" t="s">
        <v>239</v>
      </c>
      <c r="B247" s="34">
        <f>'[2]2020  год_последний'!Q249</f>
        <v>-2850.7</v>
      </c>
      <c r="C247" s="34">
        <f t="shared" si="14"/>
        <v>3291.5</v>
      </c>
      <c r="D247" s="35">
        <f>'[2]2020  год_последний'!U249</f>
        <v>3116</v>
      </c>
      <c r="E247" s="35">
        <f>'[2]2020  год_последний'!AC249</f>
        <v>175.5</v>
      </c>
    </row>
    <row r="248" spans="1:5" ht="28">
      <c r="A248" s="15" t="s">
        <v>240</v>
      </c>
      <c r="B248" s="34">
        <f>'[2]2020  год_последний'!Q250</f>
        <v>-2106.3000000000002</v>
      </c>
      <c r="C248" s="34">
        <f t="shared" si="14"/>
        <v>3381.3</v>
      </c>
      <c r="D248" s="35">
        <f>'[2]2020  год_последний'!U250</f>
        <v>3244</v>
      </c>
      <c r="E248" s="35">
        <f>'[2]2020  год_последний'!AC250</f>
        <v>137.30000000000001</v>
      </c>
    </row>
    <row r="249" spans="1:5" ht="28">
      <c r="A249" s="15" t="s">
        <v>241</v>
      </c>
      <c r="B249" s="34">
        <f>'[2]2020  год_последний'!Q251</f>
        <v>-2172</v>
      </c>
      <c r="C249" s="34">
        <f t="shared" si="14"/>
        <v>2476.8000000000002</v>
      </c>
      <c r="D249" s="35">
        <f>'[2]2020  год_последний'!U251</f>
        <v>1976</v>
      </c>
      <c r="E249" s="35">
        <f>'[2]2020  год_последний'!AC251</f>
        <v>500.8</v>
      </c>
    </row>
    <row r="250" spans="1:5" s="7" customFormat="1" ht="16.5">
      <c r="A250" s="10" t="s">
        <v>242</v>
      </c>
      <c r="B250" s="32">
        <f>SUM(B251:B275)</f>
        <v>-103258.29999999999</v>
      </c>
      <c r="C250" s="32">
        <f>SUM(C251:C275)</f>
        <v>124490.80000000002</v>
      </c>
      <c r="D250" s="32">
        <f>SUM(D251:D275)</f>
        <v>108268</v>
      </c>
      <c r="E250" s="32">
        <f>SUM(E251:E275)</f>
        <v>16222.8</v>
      </c>
    </row>
    <row r="251" spans="1:5" ht="28">
      <c r="A251" s="8" t="s">
        <v>243</v>
      </c>
      <c r="B251" s="34">
        <f>'[2]2020  год_последний'!Q253</f>
        <v>-2673.2</v>
      </c>
      <c r="C251" s="34">
        <f t="shared" ref="C251:C275" si="15">SUM(D251:E251)</f>
        <v>2651.4</v>
      </c>
      <c r="D251" s="35">
        <f>'[2]2020  год_последний'!U253</f>
        <v>2279</v>
      </c>
      <c r="E251" s="35">
        <f>'[2]2020  год_последний'!AC253</f>
        <v>372.4</v>
      </c>
    </row>
    <row r="252" spans="1:5" ht="28">
      <c r="A252" s="8" t="s">
        <v>244</v>
      </c>
      <c r="B252" s="34">
        <f>'[2]2020  год_последний'!Q254</f>
        <v>-3069.8</v>
      </c>
      <c r="C252" s="34">
        <f t="shared" si="15"/>
        <v>3002.2</v>
      </c>
      <c r="D252" s="35">
        <f>'[2]2020  год_последний'!U254</f>
        <v>2235</v>
      </c>
      <c r="E252" s="35">
        <f>'[2]2020  год_последний'!AC254</f>
        <v>767.2</v>
      </c>
    </row>
    <row r="253" spans="1:5" ht="28">
      <c r="A253" s="8" t="s">
        <v>245</v>
      </c>
      <c r="B253" s="34">
        <f>'[2]2020  год_последний'!Q255</f>
        <v>-2152.5</v>
      </c>
      <c r="C253" s="34">
        <f t="shared" si="15"/>
        <v>2288</v>
      </c>
      <c r="D253" s="35">
        <f>'[2]2020  год_последний'!U255</f>
        <v>2124</v>
      </c>
      <c r="E253" s="35">
        <f>'[2]2020  год_последний'!AC255</f>
        <v>164</v>
      </c>
    </row>
    <row r="254" spans="1:5" ht="28">
      <c r="A254" s="8" t="s">
        <v>246</v>
      </c>
      <c r="B254" s="34">
        <f>'[2]2020  год_последний'!Q256</f>
        <v>-3699.8</v>
      </c>
      <c r="C254" s="34">
        <f t="shared" si="15"/>
        <v>3689.5</v>
      </c>
      <c r="D254" s="35">
        <f>'[2]2020  год_последний'!U256</f>
        <v>2670</v>
      </c>
      <c r="E254" s="35">
        <f>'[2]2020  год_последний'!AC256</f>
        <v>1019.5</v>
      </c>
    </row>
    <row r="255" spans="1:5" ht="28">
      <c r="A255" s="8" t="s">
        <v>247</v>
      </c>
      <c r="B255" s="34">
        <f>'[2]2020  год_последний'!Q257</f>
        <v>-1443.2</v>
      </c>
      <c r="C255" s="34">
        <f t="shared" si="15"/>
        <v>1586.4</v>
      </c>
      <c r="D255" s="35">
        <f>'[2]2020  год_последний'!U257</f>
        <v>1354</v>
      </c>
      <c r="E255" s="35">
        <f>'[2]2020  год_последний'!AC257</f>
        <v>232.4</v>
      </c>
    </row>
    <row r="256" spans="1:5" ht="28">
      <c r="A256" s="8" t="s">
        <v>248</v>
      </c>
      <c r="B256" s="34">
        <f>'[2]2020  год_последний'!Q258</f>
        <v>-4548.2</v>
      </c>
      <c r="C256" s="34">
        <f t="shared" si="15"/>
        <v>6060.4</v>
      </c>
      <c r="D256" s="35">
        <f>'[2]2020  год_последний'!U258</f>
        <v>5774</v>
      </c>
      <c r="E256" s="35">
        <f>'[2]2020  год_последний'!AC258</f>
        <v>286.39999999999998</v>
      </c>
    </row>
    <row r="257" spans="1:5" ht="28">
      <c r="A257" s="8" t="s">
        <v>249</v>
      </c>
      <c r="B257" s="34">
        <f>'[2]2020  год_последний'!Q259</f>
        <v>-2343.8000000000002</v>
      </c>
      <c r="C257" s="34">
        <f t="shared" si="15"/>
        <v>2412.6999999999998</v>
      </c>
      <c r="D257" s="35">
        <f>'[2]2020  год_последний'!U259</f>
        <v>2008</v>
      </c>
      <c r="E257" s="35">
        <f>'[2]2020  год_последний'!AC259</f>
        <v>404.7</v>
      </c>
    </row>
    <row r="258" spans="1:5" ht="28">
      <c r="A258" s="8" t="s">
        <v>250</v>
      </c>
      <c r="B258" s="34">
        <f>'[2]2020  год_последний'!Q260</f>
        <v>-4661.8</v>
      </c>
      <c r="C258" s="34">
        <f t="shared" si="15"/>
        <v>5628.3</v>
      </c>
      <c r="D258" s="35">
        <f>'[2]2020  год_последний'!U260</f>
        <v>5193</v>
      </c>
      <c r="E258" s="35">
        <f>'[2]2020  год_последний'!AC260</f>
        <v>435.3</v>
      </c>
    </row>
    <row r="259" spans="1:5" ht="28">
      <c r="A259" s="8" t="s">
        <v>251</v>
      </c>
      <c r="B259" s="34">
        <f>'[2]2020  год_последний'!Q261</f>
        <v>-2724.4</v>
      </c>
      <c r="C259" s="34">
        <f t="shared" si="15"/>
        <v>3463.3</v>
      </c>
      <c r="D259" s="35">
        <f>'[2]2020  год_последний'!U261</f>
        <v>3175</v>
      </c>
      <c r="E259" s="35">
        <f>'[2]2020  год_последний'!AC261</f>
        <v>288.3</v>
      </c>
    </row>
    <row r="260" spans="1:5" ht="28">
      <c r="A260" s="8" t="s">
        <v>252</v>
      </c>
      <c r="B260" s="34">
        <f>'[2]2020  год_последний'!Q262</f>
        <v>-1144.2</v>
      </c>
      <c r="C260" s="34">
        <f t="shared" si="15"/>
        <v>1587.9</v>
      </c>
      <c r="D260" s="35">
        <f>'[2]2020  год_последний'!U262</f>
        <v>1404</v>
      </c>
      <c r="E260" s="35">
        <f>'[2]2020  год_последний'!AC262</f>
        <v>183.9</v>
      </c>
    </row>
    <row r="261" spans="1:5" ht="28">
      <c r="A261" s="8" t="s">
        <v>253</v>
      </c>
      <c r="B261" s="34">
        <f>'[2]2020  год_последний'!Q263</f>
        <v>-868.7</v>
      </c>
      <c r="C261" s="34">
        <f t="shared" si="15"/>
        <v>2737.2</v>
      </c>
      <c r="D261" s="35">
        <f>'[2]2020  год_последний'!U263</f>
        <v>2540</v>
      </c>
      <c r="E261" s="35">
        <f>'[2]2020  год_последний'!AC263</f>
        <v>197.2</v>
      </c>
    </row>
    <row r="262" spans="1:5" ht="28">
      <c r="A262" s="8" t="s">
        <v>254</v>
      </c>
      <c r="B262" s="34">
        <f>'[2]2020  год_последний'!Q264</f>
        <v>-1708.1</v>
      </c>
      <c r="C262" s="34">
        <f t="shared" si="15"/>
        <v>1980</v>
      </c>
      <c r="D262" s="35">
        <f>'[2]2020  год_последний'!U264</f>
        <v>1816</v>
      </c>
      <c r="E262" s="35">
        <f>'[2]2020  год_последний'!AC264</f>
        <v>164</v>
      </c>
    </row>
    <row r="263" spans="1:5" ht="28">
      <c r="A263" s="8" t="s">
        <v>255</v>
      </c>
      <c r="B263" s="34">
        <f>'[2]2020  год_последний'!Q265</f>
        <v>-2188.6999999999998</v>
      </c>
      <c r="C263" s="34">
        <f t="shared" si="15"/>
        <v>1982.8</v>
      </c>
      <c r="D263" s="35">
        <f>'[2]2020  год_последний'!U265</f>
        <v>1112</v>
      </c>
      <c r="E263" s="35">
        <f>'[2]2020  год_последний'!AC265</f>
        <v>870.8</v>
      </c>
    </row>
    <row r="264" spans="1:5" ht="28">
      <c r="A264" s="8" t="s">
        <v>256</v>
      </c>
      <c r="B264" s="34">
        <f>'[2]2020  год_последний'!Q266</f>
        <v>-625</v>
      </c>
      <c r="C264" s="34">
        <f t="shared" si="15"/>
        <v>3564.9</v>
      </c>
      <c r="D264" s="35">
        <f>'[2]2020  год_последний'!U266</f>
        <v>3191</v>
      </c>
      <c r="E264" s="35">
        <f>'[2]2020  год_последний'!AC266</f>
        <v>373.9</v>
      </c>
    </row>
    <row r="265" spans="1:5" ht="28">
      <c r="A265" s="8" t="s">
        <v>257</v>
      </c>
      <c r="B265" s="34">
        <f>'[2]2020  год_последний'!Q267</f>
        <v>-2221.1</v>
      </c>
      <c r="C265" s="34">
        <f t="shared" si="15"/>
        <v>4023.3</v>
      </c>
      <c r="D265" s="35">
        <f>'[2]2020  год_последний'!U267</f>
        <v>3758</v>
      </c>
      <c r="E265" s="35">
        <f>'[2]2020  год_последний'!AC267</f>
        <v>265.3</v>
      </c>
    </row>
    <row r="266" spans="1:5" ht="28">
      <c r="A266" s="8" t="s">
        <v>258</v>
      </c>
      <c r="B266" s="34">
        <f>'[2]2020  год_последний'!Q268</f>
        <v>-2173.9</v>
      </c>
      <c r="C266" s="34">
        <f t="shared" si="15"/>
        <v>2439.9</v>
      </c>
      <c r="D266" s="35">
        <f>'[2]2020  год_последний'!U268</f>
        <v>2240</v>
      </c>
      <c r="E266" s="35">
        <f>'[2]2020  год_последний'!AC268</f>
        <v>199.9</v>
      </c>
    </row>
    <row r="267" spans="1:5" ht="28">
      <c r="A267" s="8" t="s">
        <v>259</v>
      </c>
      <c r="B267" s="34">
        <f>'[2]2020  год_последний'!Q269</f>
        <v>-433.7</v>
      </c>
      <c r="C267" s="34">
        <f t="shared" si="15"/>
        <v>3822.1</v>
      </c>
      <c r="D267" s="35">
        <f>'[2]2020  год_последний'!U269</f>
        <v>2405</v>
      </c>
      <c r="E267" s="35">
        <f>'[2]2020  год_последний'!AC269</f>
        <v>1417.1</v>
      </c>
    </row>
    <row r="268" spans="1:5" ht="28">
      <c r="A268" s="8" t="s">
        <v>260</v>
      </c>
      <c r="B268" s="34">
        <f>'[2]2020  год_последний'!Q270</f>
        <v>-6398</v>
      </c>
      <c r="C268" s="34">
        <f t="shared" si="15"/>
        <v>5507.3</v>
      </c>
      <c r="D268" s="35">
        <f>'[2]2020  год_последний'!U270</f>
        <v>2798</v>
      </c>
      <c r="E268" s="35">
        <f>'[2]2020  год_последний'!AC270</f>
        <v>2709.3</v>
      </c>
    </row>
    <row r="269" spans="1:5" ht="28">
      <c r="A269" s="8" t="s">
        <v>261</v>
      </c>
      <c r="B269" s="34">
        <f>'[2]2020  год_последний'!Q271</f>
        <v>-10720.5</v>
      </c>
      <c r="C269" s="34">
        <f t="shared" si="15"/>
        <v>10770.8</v>
      </c>
      <c r="D269" s="35">
        <f>'[2]2020  год_последний'!U271</f>
        <v>9807</v>
      </c>
      <c r="E269" s="35">
        <f>'[2]2020  год_последний'!AC271</f>
        <v>963.8</v>
      </c>
    </row>
    <row r="270" spans="1:5" ht="28">
      <c r="A270" s="8" t="s">
        <v>262</v>
      </c>
      <c r="B270" s="34">
        <f>'[2]2020  год_последний'!Q272</f>
        <v>-2854.4</v>
      </c>
      <c r="C270" s="34">
        <f t="shared" si="15"/>
        <v>3078.9</v>
      </c>
      <c r="D270" s="35">
        <f>'[2]2020  год_последний'!U272</f>
        <v>2723</v>
      </c>
      <c r="E270" s="35">
        <f>'[2]2020  год_последний'!AC272</f>
        <v>355.9</v>
      </c>
    </row>
    <row r="271" spans="1:5" ht="28">
      <c r="A271" s="8" t="s">
        <v>263</v>
      </c>
      <c r="B271" s="34">
        <f>'[2]2020  год_последний'!Q273</f>
        <v>-4620.3999999999996</v>
      </c>
      <c r="C271" s="34">
        <f t="shared" si="15"/>
        <v>4737.2</v>
      </c>
      <c r="D271" s="35">
        <f>'[2]2020  год_последний'!U273</f>
        <v>4452</v>
      </c>
      <c r="E271" s="35">
        <f>'[2]2020  год_последний'!AC273</f>
        <v>285.2</v>
      </c>
    </row>
    <row r="272" spans="1:5" ht="28">
      <c r="A272" s="8" t="s">
        <v>264</v>
      </c>
      <c r="B272" s="34">
        <f>'[2]2020  год_последний'!Q274</f>
        <v>-3156.8</v>
      </c>
      <c r="C272" s="34">
        <f t="shared" si="15"/>
        <v>3020.7</v>
      </c>
      <c r="D272" s="35">
        <f>'[2]2020  год_последний'!U274</f>
        <v>2424</v>
      </c>
      <c r="E272" s="35">
        <f>'[2]2020  год_последний'!AC274</f>
        <v>596.70000000000005</v>
      </c>
    </row>
    <row r="273" spans="1:5" ht="28">
      <c r="A273" s="8" t="s">
        <v>265</v>
      </c>
      <c r="B273" s="34">
        <f>'[2]2020  год_последний'!Q275</f>
        <v>-5928.1</v>
      </c>
      <c r="C273" s="34">
        <f t="shared" si="15"/>
        <v>4928.6000000000004</v>
      </c>
      <c r="D273" s="35">
        <f>'[2]2020  год_последний'!U275</f>
        <v>2412</v>
      </c>
      <c r="E273" s="35">
        <f>'[2]2020  год_последний'!AC275</f>
        <v>2516.6</v>
      </c>
    </row>
    <row r="274" spans="1:5" ht="28">
      <c r="A274" s="8" t="s">
        <v>266</v>
      </c>
      <c r="B274" s="34">
        <f>'[2]2020  год_последний'!Q276</f>
        <v>-2362.9</v>
      </c>
      <c r="C274" s="34">
        <f t="shared" si="15"/>
        <v>2800.6</v>
      </c>
      <c r="D274" s="35">
        <f>'[2]2020  год_последний'!U276</f>
        <v>2610</v>
      </c>
      <c r="E274" s="35">
        <f>'[2]2020  год_последний'!AC276</f>
        <v>190.6</v>
      </c>
    </row>
    <row r="275" spans="1:5" ht="16.5">
      <c r="A275" s="8" t="s">
        <v>267</v>
      </c>
      <c r="B275" s="34">
        <f>'[2]2020  год_последний'!Q277</f>
        <v>-28537.1</v>
      </c>
      <c r="C275" s="34">
        <f t="shared" si="15"/>
        <v>36726.400000000001</v>
      </c>
      <c r="D275" s="35">
        <f>'[2]2020  год_последний'!U277</f>
        <v>35764</v>
      </c>
      <c r="E275" s="35">
        <f>'[2]2020  год_последний'!AC277</f>
        <v>962.4</v>
      </c>
    </row>
    <row r="276" spans="1:5" s="7" customFormat="1" ht="16.5">
      <c r="A276" s="10" t="s">
        <v>268</v>
      </c>
      <c r="B276" s="32">
        <f>SUM(B277:B291)</f>
        <v>-34281.599999999999</v>
      </c>
      <c r="C276" s="32">
        <f>SUM(C277:C291)</f>
        <v>37594</v>
      </c>
      <c r="D276" s="32">
        <f>SUM(D277:D291)</f>
        <v>27623</v>
      </c>
      <c r="E276" s="32">
        <f>SUM(E277:E291)</f>
        <v>9970.9999999999982</v>
      </c>
    </row>
    <row r="277" spans="1:5" ht="28">
      <c r="A277" s="8" t="s">
        <v>269</v>
      </c>
      <c r="B277" s="34">
        <f>'[2]2020  год_последний'!Q279</f>
        <v>-2785.5</v>
      </c>
      <c r="C277" s="34">
        <f t="shared" ref="C277:C291" si="16">SUM(D277:E277)</f>
        <v>2795.7</v>
      </c>
      <c r="D277" s="35">
        <f>'[2]2020  год_последний'!U279</f>
        <v>2318</v>
      </c>
      <c r="E277" s="35">
        <f>'[2]2020  год_последний'!AC279</f>
        <v>477.7</v>
      </c>
    </row>
    <row r="278" spans="1:5" ht="28">
      <c r="A278" s="8" t="s">
        <v>270</v>
      </c>
      <c r="B278" s="34">
        <f>'[2]2020  год_последний'!Q280</f>
        <v>-1077.0999999999999</v>
      </c>
      <c r="C278" s="34">
        <f t="shared" si="16"/>
        <v>2904.7</v>
      </c>
      <c r="D278" s="35">
        <f>'[2]2020  год_последний'!U280</f>
        <v>2411</v>
      </c>
      <c r="E278" s="35">
        <f>'[2]2020  год_последний'!AC280</f>
        <v>493.7</v>
      </c>
    </row>
    <row r="279" spans="1:5" ht="28">
      <c r="A279" s="8" t="s">
        <v>271</v>
      </c>
      <c r="B279" s="34">
        <f>'[2]2020  год_последний'!Q281</f>
        <v>-2642.2</v>
      </c>
      <c r="C279" s="34">
        <f t="shared" si="16"/>
        <v>3072.2</v>
      </c>
      <c r="D279" s="35">
        <f>'[2]2020  год_последний'!U281</f>
        <v>2904</v>
      </c>
      <c r="E279" s="35">
        <f>'[2]2020  год_последний'!AC281</f>
        <v>168.2</v>
      </c>
    </row>
    <row r="280" spans="1:5" ht="28">
      <c r="A280" s="8" t="s">
        <v>272</v>
      </c>
      <c r="B280" s="34">
        <f>'[2]2020  год_последний'!Q282</f>
        <v>-3717.8</v>
      </c>
      <c r="C280" s="34">
        <f t="shared" si="16"/>
        <v>3229.2</v>
      </c>
      <c r="D280" s="35">
        <f>'[2]2020  год_последний'!U282</f>
        <v>1925</v>
      </c>
      <c r="E280" s="35">
        <f>'[2]2020  год_последний'!AC282</f>
        <v>1304.2</v>
      </c>
    </row>
    <row r="281" spans="1:5" ht="28">
      <c r="A281" s="8" t="s">
        <v>273</v>
      </c>
      <c r="B281" s="34">
        <f>'[2]2020  год_последний'!Q283</f>
        <v>-2317</v>
      </c>
      <c r="C281" s="34">
        <f t="shared" si="16"/>
        <v>2207.5</v>
      </c>
      <c r="D281" s="35">
        <f>'[2]2020  год_последний'!U283</f>
        <v>1237</v>
      </c>
      <c r="E281" s="35">
        <f>'[2]2020  год_последний'!AC283</f>
        <v>970.5</v>
      </c>
    </row>
    <row r="282" spans="1:5" ht="28">
      <c r="A282" s="8" t="s">
        <v>274</v>
      </c>
      <c r="B282" s="34">
        <f>'[2]2020  год_последний'!Q284</f>
        <v>-2764.7</v>
      </c>
      <c r="C282" s="34">
        <f t="shared" si="16"/>
        <v>2642.2</v>
      </c>
      <c r="D282" s="35">
        <f>'[2]2020  год_последний'!U284</f>
        <v>2077</v>
      </c>
      <c r="E282" s="35">
        <f>'[2]2020  год_последний'!AC284</f>
        <v>565.20000000000005</v>
      </c>
    </row>
    <row r="283" spans="1:5" ht="28">
      <c r="A283" s="8" t="s">
        <v>275</v>
      </c>
      <c r="B283" s="34">
        <f>'[2]2020  год_последний'!Q285</f>
        <v>-3053.8</v>
      </c>
      <c r="C283" s="34">
        <f t="shared" si="16"/>
        <v>2768.2</v>
      </c>
      <c r="D283" s="35">
        <f>'[2]2020  год_последний'!U285</f>
        <v>1843</v>
      </c>
      <c r="E283" s="35">
        <f>'[2]2020  год_последний'!AC285</f>
        <v>925.2</v>
      </c>
    </row>
    <row r="284" spans="1:5" ht="28">
      <c r="A284" s="8" t="s">
        <v>276</v>
      </c>
      <c r="B284" s="34">
        <f>'[2]2020  год_последний'!Q286</f>
        <v>-3359.5</v>
      </c>
      <c r="C284" s="34">
        <f t="shared" si="16"/>
        <v>3618.7</v>
      </c>
      <c r="D284" s="35">
        <f>'[2]2020  год_последний'!U286</f>
        <v>3434</v>
      </c>
      <c r="E284" s="35">
        <f>'[2]2020  год_последний'!AC286</f>
        <v>184.7</v>
      </c>
    </row>
    <row r="285" spans="1:5" ht="28">
      <c r="A285" s="8" t="s">
        <v>277</v>
      </c>
      <c r="B285" s="34">
        <f>'[2]2020  год_последний'!Q287</f>
        <v>-2312.9</v>
      </c>
      <c r="C285" s="34">
        <f t="shared" si="16"/>
        <v>2379</v>
      </c>
      <c r="D285" s="35">
        <f>'[2]2020  год_последний'!U287</f>
        <v>1640</v>
      </c>
      <c r="E285" s="35">
        <f>'[2]2020  год_последний'!AC287</f>
        <v>739</v>
      </c>
    </row>
    <row r="286" spans="1:5" ht="28">
      <c r="A286" s="8" t="s">
        <v>278</v>
      </c>
      <c r="B286" s="34">
        <f>'[2]2020  год_последний'!Q288</f>
        <v>-2658.5</v>
      </c>
      <c r="C286" s="34">
        <f t="shared" si="16"/>
        <v>2578.9</v>
      </c>
      <c r="D286" s="35">
        <f>'[2]2020  год_последний'!U288</f>
        <v>1708</v>
      </c>
      <c r="E286" s="35">
        <f>'[2]2020  год_последний'!AC288</f>
        <v>870.9</v>
      </c>
    </row>
    <row r="287" spans="1:5" ht="28">
      <c r="A287" s="8" t="s">
        <v>279</v>
      </c>
      <c r="B287" s="34">
        <f>'[2]2020  год_последний'!Q289</f>
        <v>-2379.3000000000002</v>
      </c>
      <c r="C287" s="34">
        <f t="shared" si="16"/>
        <v>2253.3000000000002</v>
      </c>
      <c r="D287" s="35">
        <f>'[2]2020  год_последний'!U289</f>
        <v>1470</v>
      </c>
      <c r="E287" s="35">
        <f>'[2]2020  год_последний'!AC289</f>
        <v>783.3</v>
      </c>
    </row>
    <row r="288" spans="1:5" ht="28">
      <c r="A288" s="8" t="s">
        <v>280</v>
      </c>
      <c r="B288" s="34">
        <f>'[2]2020  год_последний'!Q290</f>
        <v>-2125.8000000000002</v>
      </c>
      <c r="C288" s="34">
        <f t="shared" si="16"/>
        <v>2289.5</v>
      </c>
      <c r="D288" s="35">
        <f>'[2]2020  год_последний'!U290</f>
        <v>1478</v>
      </c>
      <c r="E288" s="35">
        <f>'[2]2020  год_последний'!AC290</f>
        <v>811.5</v>
      </c>
    </row>
    <row r="289" spans="1:5" ht="28">
      <c r="A289" s="8" t="s">
        <v>281</v>
      </c>
      <c r="B289" s="34">
        <f>'[2]2020  год_последний'!Q291</f>
        <v>-2534.3000000000002</v>
      </c>
      <c r="C289" s="34">
        <f t="shared" si="16"/>
        <v>2584.9</v>
      </c>
      <c r="D289" s="35">
        <f>'[2]2020  год_последний'!U291</f>
        <v>1396</v>
      </c>
      <c r="E289" s="35">
        <f>'[2]2020  год_последний'!AC291</f>
        <v>1188.9000000000001</v>
      </c>
    </row>
    <row r="290" spans="1:5" ht="28">
      <c r="A290" s="8" t="s">
        <v>282</v>
      </c>
      <c r="B290" s="34">
        <f>'[2]2020  год_последний'!Q292</f>
        <v>-553.20000000000005</v>
      </c>
      <c r="C290" s="34">
        <f t="shared" si="16"/>
        <v>1979.5</v>
      </c>
      <c r="D290" s="35">
        <f>'[2]2020  год_последний'!U292</f>
        <v>1782</v>
      </c>
      <c r="E290" s="35">
        <f>'[2]2020  год_последний'!AC292</f>
        <v>197.5</v>
      </c>
    </row>
    <row r="291" spans="1:5" ht="28">
      <c r="A291" s="8" t="s">
        <v>283</v>
      </c>
      <c r="B291" s="34">
        <f>'[2]2020  год_последний'!Q293</f>
        <v>0</v>
      </c>
      <c r="C291" s="34">
        <f t="shared" si="16"/>
        <v>290.5</v>
      </c>
      <c r="D291" s="35">
        <f>'[2]2020  год_последний'!U293</f>
        <v>0</v>
      </c>
      <c r="E291" s="35">
        <f>'[2]2020  год_последний'!AC293</f>
        <v>290.5</v>
      </c>
    </row>
    <row r="292" spans="1:5" s="7" customFormat="1" ht="16.5">
      <c r="A292" s="10" t="s">
        <v>284</v>
      </c>
      <c r="B292" s="32">
        <f>SUM(B293:B315)</f>
        <v>-56180</v>
      </c>
      <c r="C292" s="32">
        <f>SUM(C293:C315)</f>
        <v>57143</v>
      </c>
      <c r="D292" s="32">
        <f>SUM(D293:D315)</f>
        <v>37590</v>
      </c>
      <c r="E292" s="32">
        <f>SUM(E293:E315)</f>
        <v>19552.999999999996</v>
      </c>
    </row>
    <row r="293" spans="1:5" ht="28">
      <c r="A293" s="8" t="s">
        <v>285</v>
      </c>
      <c r="B293" s="34">
        <f>'[2]2020  год_последний'!Q295</f>
        <v>-2017.2</v>
      </c>
      <c r="C293" s="34">
        <f t="shared" ref="C293:C315" si="17">SUM(D293:E293)</f>
        <v>1922.5</v>
      </c>
      <c r="D293" s="35">
        <f>'[2]2020  год_последний'!U295</f>
        <v>1453</v>
      </c>
      <c r="E293" s="35">
        <f>'[2]2020  год_последний'!AC295</f>
        <v>469.5</v>
      </c>
    </row>
    <row r="294" spans="1:5" ht="28">
      <c r="A294" s="8" t="s">
        <v>286</v>
      </c>
      <c r="B294" s="34">
        <f>'[2]2020  год_последний'!Q296</f>
        <v>-2059.5</v>
      </c>
      <c r="C294" s="34">
        <f t="shared" si="17"/>
        <v>1970.6</v>
      </c>
      <c r="D294" s="35">
        <f>'[2]2020  год_последний'!U296</f>
        <v>1575</v>
      </c>
      <c r="E294" s="35">
        <f>'[2]2020  год_последний'!AC296</f>
        <v>395.6</v>
      </c>
    </row>
    <row r="295" spans="1:5" ht="28">
      <c r="A295" s="8" t="s">
        <v>287</v>
      </c>
      <c r="B295" s="34">
        <f>'[2]2020  год_последний'!Q297</f>
        <v>-1607</v>
      </c>
      <c r="C295" s="34">
        <f t="shared" si="17"/>
        <v>1600.9</v>
      </c>
      <c r="D295" s="35">
        <f>'[2]2020  год_последний'!U297</f>
        <v>321</v>
      </c>
      <c r="E295" s="35">
        <f>'[2]2020  год_последний'!AC297</f>
        <v>1279.9000000000001</v>
      </c>
    </row>
    <row r="296" spans="1:5" ht="28">
      <c r="A296" s="8" t="s">
        <v>288</v>
      </c>
      <c r="B296" s="34">
        <f>'[2]2020  год_последний'!Q298</f>
        <v>-2220.1999999999998</v>
      </c>
      <c r="C296" s="34">
        <f t="shared" si="17"/>
        <v>2650.1</v>
      </c>
      <c r="D296" s="35">
        <f>'[2]2020  год_последний'!U298</f>
        <v>2540</v>
      </c>
      <c r="E296" s="35">
        <f>'[2]2020  год_последний'!AC298</f>
        <v>110.1</v>
      </c>
    </row>
    <row r="297" spans="1:5" ht="28">
      <c r="A297" s="8" t="s">
        <v>58</v>
      </c>
      <c r="B297" s="34">
        <f>'[2]2020  год_последний'!Q299</f>
        <v>-2735</v>
      </c>
      <c r="C297" s="34">
        <f t="shared" si="17"/>
        <v>3058.7</v>
      </c>
      <c r="D297" s="35">
        <f>'[2]2020  год_последний'!U299</f>
        <v>2886</v>
      </c>
      <c r="E297" s="35">
        <f>'[2]2020  год_последний'!AC299</f>
        <v>172.7</v>
      </c>
    </row>
    <row r="298" spans="1:5" ht="28">
      <c r="A298" s="8" t="s">
        <v>289</v>
      </c>
      <c r="B298" s="34">
        <f>'[2]2020  год_последний'!Q300</f>
        <v>-4819.3999999999996</v>
      </c>
      <c r="C298" s="34">
        <f t="shared" si="17"/>
        <v>3836.8</v>
      </c>
      <c r="D298" s="35">
        <f>'[2]2020  год_последний'!U300</f>
        <v>1640</v>
      </c>
      <c r="E298" s="35">
        <f>'[2]2020  год_последний'!AC300</f>
        <v>2196.8000000000002</v>
      </c>
    </row>
    <row r="299" spans="1:5" ht="28">
      <c r="A299" s="8" t="s">
        <v>290</v>
      </c>
      <c r="B299" s="34">
        <f>'[2]2020  год_последний'!Q301</f>
        <v>-1603.3</v>
      </c>
      <c r="C299" s="34">
        <f t="shared" si="17"/>
        <v>1555.8</v>
      </c>
      <c r="D299" s="35">
        <f>'[2]2020  год_последний'!U301</f>
        <v>770</v>
      </c>
      <c r="E299" s="35">
        <f>'[2]2020  год_последний'!AC301</f>
        <v>785.8</v>
      </c>
    </row>
    <row r="300" spans="1:5" ht="28">
      <c r="A300" s="8" t="s">
        <v>291</v>
      </c>
      <c r="B300" s="34">
        <f>'[2]2020  год_последний'!Q302</f>
        <v>-1995.7</v>
      </c>
      <c r="C300" s="34">
        <f t="shared" si="17"/>
        <v>2020.3</v>
      </c>
      <c r="D300" s="35">
        <f>'[2]2020  год_последний'!U302</f>
        <v>738</v>
      </c>
      <c r="E300" s="35">
        <f>'[2]2020  год_последний'!AC302</f>
        <v>1282.3</v>
      </c>
    </row>
    <row r="301" spans="1:5" ht="28">
      <c r="A301" s="8" t="s">
        <v>292</v>
      </c>
      <c r="B301" s="34">
        <f>'[2]2020  год_последний'!Q303</f>
        <v>-1021.7</v>
      </c>
      <c r="C301" s="34">
        <f t="shared" si="17"/>
        <v>1182.3</v>
      </c>
      <c r="D301" s="35">
        <f>'[2]2020  год_последний'!U303</f>
        <v>1059</v>
      </c>
      <c r="E301" s="35">
        <f>'[2]2020  год_последний'!AC303</f>
        <v>123.3</v>
      </c>
    </row>
    <row r="302" spans="1:5" ht="28">
      <c r="A302" s="8" t="s">
        <v>293</v>
      </c>
      <c r="B302" s="34">
        <f>'[2]2020  год_последний'!Q304</f>
        <v>-2394.8000000000002</v>
      </c>
      <c r="C302" s="34">
        <f t="shared" si="17"/>
        <v>2227.4</v>
      </c>
      <c r="D302" s="35">
        <f>'[2]2020  год_последний'!U304</f>
        <v>1421</v>
      </c>
      <c r="E302" s="35">
        <f>'[2]2020  год_последний'!AC304</f>
        <v>806.4</v>
      </c>
    </row>
    <row r="303" spans="1:5" ht="28">
      <c r="A303" s="8" t="s">
        <v>294</v>
      </c>
      <c r="B303" s="34">
        <f>'[2]2020  год_последний'!Q305</f>
        <v>-7548.6</v>
      </c>
      <c r="C303" s="34">
        <f t="shared" si="17"/>
        <v>7422.4</v>
      </c>
      <c r="D303" s="35">
        <f>'[2]2020  год_последний'!U305</f>
        <v>6326</v>
      </c>
      <c r="E303" s="35">
        <f>'[2]2020  год_последний'!AC305</f>
        <v>1096.4000000000001</v>
      </c>
    </row>
    <row r="304" spans="1:5" ht="28">
      <c r="A304" s="8" t="s">
        <v>295</v>
      </c>
      <c r="B304" s="34">
        <f>'[2]2020  год_последний'!Q306</f>
        <v>-2634.2</v>
      </c>
      <c r="C304" s="34">
        <f t="shared" si="17"/>
        <v>2662.8</v>
      </c>
      <c r="D304" s="35">
        <f>'[2]2020  год_последний'!U306</f>
        <v>1614</v>
      </c>
      <c r="E304" s="35">
        <f>'[2]2020  год_последний'!AC306</f>
        <v>1048.8</v>
      </c>
    </row>
    <row r="305" spans="1:5" ht="28">
      <c r="A305" s="8" t="s">
        <v>296</v>
      </c>
      <c r="B305" s="34">
        <f>'[2]2020  год_последний'!Q307</f>
        <v>-2872.3</v>
      </c>
      <c r="C305" s="34">
        <f t="shared" si="17"/>
        <v>2653.2</v>
      </c>
      <c r="D305" s="35">
        <f>'[2]2020  год_последний'!U307</f>
        <v>2007</v>
      </c>
      <c r="E305" s="35">
        <f>'[2]2020  год_последний'!AC307</f>
        <v>646.20000000000005</v>
      </c>
    </row>
    <row r="306" spans="1:5" ht="28">
      <c r="A306" s="8" t="s">
        <v>297</v>
      </c>
      <c r="B306" s="34">
        <f>'[2]2020  год_последний'!Q308</f>
        <v>-204.1</v>
      </c>
      <c r="C306" s="34">
        <f t="shared" si="17"/>
        <v>1138.7</v>
      </c>
      <c r="D306" s="35">
        <f>'[2]2020  год_последний'!U308</f>
        <v>1032</v>
      </c>
      <c r="E306" s="35">
        <f>'[2]2020  год_последний'!AC308</f>
        <v>106.7</v>
      </c>
    </row>
    <row r="307" spans="1:5" ht="28">
      <c r="A307" s="8" t="s">
        <v>298</v>
      </c>
      <c r="B307" s="34">
        <f>'[2]2020  год_последний'!Q309</f>
        <v>-1683.1</v>
      </c>
      <c r="C307" s="34">
        <f t="shared" si="17"/>
        <v>2015.1</v>
      </c>
      <c r="D307" s="35">
        <f>'[2]2020  год_последний'!U309</f>
        <v>1893</v>
      </c>
      <c r="E307" s="35">
        <f>'[2]2020  год_последний'!AC309</f>
        <v>122.1</v>
      </c>
    </row>
    <row r="308" spans="1:5" ht="28">
      <c r="A308" s="8" t="s">
        <v>299</v>
      </c>
      <c r="B308" s="34">
        <f>'[2]2020  год_последний'!Q310</f>
        <v>-2190.6</v>
      </c>
      <c r="C308" s="34">
        <f t="shared" si="17"/>
        <v>1923.5</v>
      </c>
      <c r="D308" s="35">
        <f>'[2]2020  год_последний'!U310</f>
        <v>1045</v>
      </c>
      <c r="E308" s="35">
        <f>'[2]2020  год_последний'!AC310</f>
        <v>878.5</v>
      </c>
    </row>
    <row r="309" spans="1:5" ht="28">
      <c r="A309" s="8" t="s">
        <v>300</v>
      </c>
      <c r="B309" s="34">
        <f>'[2]2020  год_последний'!Q311</f>
        <v>-2221.8000000000002</v>
      </c>
      <c r="C309" s="34">
        <f t="shared" si="17"/>
        <v>2191.8000000000002</v>
      </c>
      <c r="D309" s="35">
        <f>'[2]2020  год_последний'!U311</f>
        <v>1025</v>
      </c>
      <c r="E309" s="35">
        <f>'[2]2020  год_последний'!AC311</f>
        <v>1166.8</v>
      </c>
    </row>
    <row r="310" spans="1:5" ht="28">
      <c r="A310" s="8" t="s">
        <v>301</v>
      </c>
      <c r="B310" s="34">
        <f>'[2]2020  год_последний'!Q312</f>
        <v>-2442.6</v>
      </c>
      <c r="C310" s="34">
        <f t="shared" si="17"/>
        <v>2062.4</v>
      </c>
      <c r="D310" s="35">
        <f>'[2]2020  год_последний'!U312</f>
        <v>1095</v>
      </c>
      <c r="E310" s="35">
        <f>'[2]2020  год_последний'!AC312</f>
        <v>967.4</v>
      </c>
    </row>
    <row r="311" spans="1:5" ht="28">
      <c r="A311" s="8" t="s">
        <v>302</v>
      </c>
      <c r="B311" s="34">
        <f>'[2]2020  год_последний'!Q313</f>
        <v>-2675.9</v>
      </c>
      <c r="C311" s="34">
        <f t="shared" si="17"/>
        <v>2661.4</v>
      </c>
      <c r="D311" s="35">
        <f>'[2]2020  год_последний'!U313</f>
        <v>1649</v>
      </c>
      <c r="E311" s="35">
        <f>'[2]2020  год_последний'!AC313</f>
        <v>1012.4</v>
      </c>
    </row>
    <row r="312" spans="1:5" ht="28">
      <c r="A312" s="8" t="s">
        <v>303</v>
      </c>
      <c r="B312" s="34">
        <f>'[2]2020  год_последний'!Q314</f>
        <v>-2338.1999999999998</v>
      </c>
      <c r="C312" s="34">
        <f t="shared" si="17"/>
        <v>2281.3000000000002</v>
      </c>
      <c r="D312" s="35">
        <f>'[2]2020  год_последний'!U314</f>
        <v>868</v>
      </c>
      <c r="E312" s="35">
        <f>'[2]2020  год_последний'!AC314</f>
        <v>1413.3</v>
      </c>
    </row>
    <row r="313" spans="1:5" ht="28">
      <c r="A313" s="8" t="s">
        <v>304</v>
      </c>
      <c r="B313" s="34">
        <f>'[2]2020  год_последний'!Q315</f>
        <v>-2638.2</v>
      </c>
      <c r="C313" s="34">
        <f t="shared" si="17"/>
        <v>1967.3</v>
      </c>
      <c r="D313" s="35">
        <f>'[2]2020  год_последний'!U315</f>
        <v>0</v>
      </c>
      <c r="E313" s="35">
        <f>'[2]2020  год_последний'!AC315</f>
        <v>1967.3</v>
      </c>
    </row>
    <row r="314" spans="1:5" ht="28">
      <c r="A314" s="8" t="s">
        <v>305</v>
      </c>
      <c r="B314" s="34">
        <f>'[2]2020  год_последний'!Q316</f>
        <v>-3390.8</v>
      </c>
      <c r="C314" s="34">
        <f t="shared" si="17"/>
        <v>3376.6</v>
      </c>
      <c r="D314" s="35">
        <f>'[2]2020  год_последний'!U316</f>
        <v>2772</v>
      </c>
      <c r="E314" s="35">
        <f>'[2]2020  год_последний'!AC316</f>
        <v>604.6</v>
      </c>
    </row>
    <row r="315" spans="1:5" ht="16.5">
      <c r="A315" s="8" t="s">
        <v>306</v>
      </c>
      <c r="B315" s="34">
        <f>'[2]2020  год_последний'!Q317</f>
        <v>-865.8</v>
      </c>
      <c r="C315" s="34">
        <f t="shared" si="17"/>
        <v>2761.1</v>
      </c>
      <c r="D315" s="35">
        <f>'[2]2020  год_последний'!U317</f>
        <v>1861</v>
      </c>
      <c r="E315" s="35">
        <f>'[2]2020  год_последний'!AC317</f>
        <v>900.1</v>
      </c>
    </row>
    <row r="316" spans="1:5" s="17" customFormat="1" ht="16.5">
      <c r="A316" s="16" t="s">
        <v>307</v>
      </c>
      <c r="B316" s="36">
        <f>B292+B276+B250+B234+B215+B193+B182+B165+B156+B142+B123+B107+B92+B74+B56+B40+B22+B6</f>
        <v>-851195.39999999991</v>
      </c>
      <c r="C316" s="36">
        <f>C292+C276+C250+C234+C215+C193+C182+C165+C156+C142+C123+C107+C92+C74+C56+C40+C22+C6</f>
        <v>971402.70000000019</v>
      </c>
      <c r="D316" s="36">
        <f>D292+D276+D250+D234+D215+D193+D182+D165+D156+D142+D123+D107+D92+D74+D56+D40+D22+D6</f>
        <v>621519.6</v>
      </c>
      <c r="E316" s="36">
        <f>E292+E276+E250+E234+E215+E193+E182+E165+E156+E142+E123+E107+E92+E74+E56+E40+E22+E6</f>
        <v>349883.10000000003</v>
      </c>
    </row>
    <row r="317" spans="1:5">
      <c r="A317" s="18"/>
      <c r="B317" s="19">
        <f>B316-'[2]2020  год_последний'!$Q$320</f>
        <v>0</v>
      </c>
      <c r="C317" s="18"/>
      <c r="D317" s="19">
        <f>D316-'[2]2020  год_последний'!$U$320</f>
        <v>0</v>
      </c>
      <c r="E317" s="19">
        <f>E316-'[2]2020  год_последний'!$AC$320</f>
        <v>0</v>
      </c>
    </row>
    <row r="318" spans="1:5">
      <c r="A318" s="22"/>
      <c r="B318" s="22"/>
      <c r="C318" s="22"/>
      <c r="D318" s="23"/>
      <c r="E318" s="23"/>
    </row>
    <row r="319" spans="1:5">
      <c r="D319" s="24"/>
    </row>
    <row r="320" spans="1:5">
      <c r="D320" s="24"/>
    </row>
    <row r="321" spans="4:4">
      <c r="D321" s="24"/>
    </row>
    <row r="322" spans="4:4">
      <c r="D322" s="24"/>
    </row>
    <row r="323" spans="4:4">
      <c r="D323" s="24"/>
    </row>
    <row r="324" spans="4:4">
      <c r="D324" s="24"/>
    </row>
    <row r="325" spans="4:4">
      <c r="D325" s="24"/>
    </row>
    <row r="326" spans="4:4">
      <c r="D326" s="24"/>
    </row>
    <row r="327" spans="4:4">
      <c r="D327" s="24"/>
    </row>
    <row r="328" spans="4:4">
      <c r="D328" s="24"/>
    </row>
    <row r="329" spans="4:4">
      <c r="D329" s="24"/>
    </row>
    <row r="330" spans="4:4">
      <c r="D330" s="24"/>
    </row>
    <row r="331" spans="4:4">
      <c r="D331" s="24"/>
    </row>
    <row r="332" spans="4:4">
      <c r="D332" s="24"/>
    </row>
    <row r="333" spans="4:4">
      <c r="D333" s="24"/>
    </row>
    <row r="334" spans="4:4">
      <c r="D334" s="24"/>
    </row>
    <row r="335" spans="4:4">
      <c r="D335" s="24"/>
    </row>
    <row r="336" spans="4:4">
      <c r="D336" s="24"/>
    </row>
    <row r="337" spans="4:4">
      <c r="D337" s="24"/>
    </row>
    <row r="338" spans="4:4">
      <c r="D338" s="24"/>
    </row>
    <row r="339" spans="4:4">
      <c r="D339" s="24"/>
    </row>
    <row r="340" spans="4:4">
      <c r="D340" s="24"/>
    </row>
    <row r="341" spans="4:4">
      <c r="D341" s="24"/>
    </row>
    <row r="342" spans="4:4">
      <c r="D342" s="24"/>
    </row>
    <row r="343" spans="4:4">
      <c r="D343" s="24"/>
    </row>
    <row r="344" spans="4:4">
      <c r="D344" s="24"/>
    </row>
    <row r="345" spans="4:4">
      <c r="D345" s="24"/>
    </row>
    <row r="346" spans="4:4">
      <c r="D346" s="24"/>
    </row>
    <row r="347" spans="4:4">
      <c r="D347" s="24"/>
    </row>
    <row r="348" spans="4:4">
      <c r="D348" s="24"/>
    </row>
    <row r="349" spans="4:4">
      <c r="D349" s="24"/>
    </row>
    <row r="350" spans="4:4">
      <c r="D350" s="24"/>
    </row>
    <row r="351" spans="4:4">
      <c r="D351" s="24"/>
    </row>
    <row r="352" spans="4:4">
      <c r="D352" s="24"/>
    </row>
    <row r="353" spans="4:4">
      <c r="D353" s="24"/>
    </row>
    <row r="354" spans="4:4">
      <c r="D354" s="24"/>
    </row>
    <row r="355" spans="4:4">
      <c r="D355" s="24"/>
    </row>
    <row r="356" spans="4:4">
      <c r="D356" s="24"/>
    </row>
    <row r="357" spans="4:4">
      <c r="D357" s="24"/>
    </row>
    <row r="358" spans="4:4">
      <c r="D358" s="24"/>
    </row>
    <row r="359" spans="4:4">
      <c r="D359" s="24"/>
    </row>
    <row r="360" spans="4:4">
      <c r="D360" s="24"/>
    </row>
    <row r="361" spans="4:4">
      <c r="D361" s="24"/>
    </row>
    <row r="362" spans="4:4">
      <c r="D362" s="24"/>
    </row>
    <row r="363" spans="4:4">
      <c r="D363" s="24"/>
    </row>
    <row r="364" spans="4:4">
      <c r="D364" s="24"/>
    </row>
    <row r="365" spans="4:4">
      <c r="D365" s="24"/>
    </row>
    <row r="366" spans="4:4">
      <c r="D366" s="24"/>
    </row>
    <row r="367" spans="4:4">
      <c r="D367" s="24"/>
    </row>
    <row r="368" spans="4:4">
      <c r="D368" s="24"/>
    </row>
    <row r="369" spans="4:4">
      <c r="D369" s="24"/>
    </row>
    <row r="370" spans="4:4">
      <c r="D370" s="24"/>
    </row>
    <row r="371" spans="4:4">
      <c r="D371" s="24"/>
    </row>
    <row r="372" spans="4:4">
      <c r="D372" s="24"/>
    </row>
    <row r="373" spans="4:4">
      <c r="D373" s="24"/>
    </row>
    <row r="374" spans="4:4">
      <c r="D374" s="24"/>
    </row>
    <row r="375" spans="4:4">
      <c r="D375" s="24"/>
    </row>
    <row r="376" spans="4:4">
      <c r="D376" s="24"/>
    </row>
    <row r="377" spans="4:4">
      <c r="D377" s="24"/>
    </row>
    <row r="378" spans="4:4">
      <c r="D378" s="24"/>
    </row>
    <row r="379" spans="4:4">
      <c r="D379" s="24"/>
    </row>
    <row r="380" spans="4:4">
      <c r="D380" s="24"/>
    </row>
    <row r="381" spans="4:4">
      <c r="D381" s="24"/>
    </row>
    <row r="382" spans="4:4">
      <c r="D382" s="24"/>
    </row>
    <row r="383" spans="4:4">
      <c r="D383" s="24"/>
    </row>
    <row r="384" spans="4:4">
      <c r="D384" s="24"/>
    </row>
    <row r="385" spans="4:4">
      <c r="D385" s="24"/>
    </row>
    <row r="386" spans="4:4">
      <c r="D386" s="24"/>
    </row>
    <row r="387" spans="4:4">
      <c r="D387" s="24"/>
    </row>
    <row r="388" spans="4:4">
      <c r="D388" s="24"/>
    </row>
    <row r="389" spans="4:4">
      <c r="D389" s="24"/>
    </row>
    <row r="390" spans="4:4">
      <c r="D390" s="24"/>
    </row>
    <row r="391" spans="4:4">
      <c r="D391" s="24"/>
    </row>
    <row r="392" spans="4:4">
      <c r="D392" s="24"/>
    </row>
    <row r="393" spans="4:4">
      <c r="D393" s="24"/>
    </row>
    <row r="394" spans="4:4">
      <c r="D394" s="24"/>
    </row>
    <row r="395" spans="4:4">
      <c r="D395" s="24"/>
    </row>
    <row r="396" spans="4:4">
      <c r="D396" s="24"/>
    </row>
    <row r="397" spans="4:4">
      <c r="D397" s="24"/>
    </row>
    <row r="398" spans="4:4">
      <c r="D398" s="24"/>
    </row>
    <row r="399" spans="4:4">
      <c r="D399" s="24"/>
    </row>
    <row r="400" spans="4:4">
      <c r="D400" s="24"/>
    </row>
    <row r="401" spans="4:4">
      <c r="D401" s="24"/>
    </row>
    <row r="402" spans="4:4">
      <c r="D402" s="24"/>
    </row>
    <row r="403" spans="4:4">
      <c r="D403" s="24"/>
    </row>
    <row r="404" spans="4:4">
      <c r="D404" s="24"/>
    </row>
    <row r="405" spans="4:4">
      <c r="D405" s="24"/>
    </row>
    <row r="406" spans="4:4">
      <c r="D406" s="24"/>
    </row>
    <row r="407" spans="4:4">
      <c r="D407" s="24"/>
    </row>
    <row r="408" spans="4:4">
      <c r="D408" s="24"/>
    </row>
    <row r="409" spans="4:4">
      <c r="D409" s="24"/>
    </row>
    <row r="410" spans="4:4">
      <c r="D410" s="24"/>
    </row>
    <row r="411" spans="4:4">
      <c r="D411" s="24"/>
    </row>
    <row r="412" spans="4:4">
      <c r="D412" s="24"/>
    </row>
    <row r="413" spans="4:4">
      <c r="D413" s="24"/>
    </row>
    <row r="414" spans="4:4">
      <c r="D414" s="24"/>
    </row>
    <row r="415" spans="4:4">
      <c r="D415" s="24"/>
    </row>
    <row r="416" spans="4:4">
      <c r="D416" s="24"/>
    </row>
    <row r="417" spans="4:4">
      <c r="D417" s="24"/>
    </row>
    <row r="418" spans="4:4">
      <c r="D418" s="24"/>
    </row>
    <row r="419" spans="4:4">
      <c r="D419" s="24"/>
    </row>
    <row r="420" spans="4:4">
      <c r="D420" s="24"/>
    </row>
    <row r="421" spans="4:4">
      <c r="D421" s="24"/>
    </row>
    <row r="422" spans="4:4">
      <c r="D422" s="24"/>
    </row>
    <row r="423" spans="4:4">
      <c r="D423" s="24"/>
    </row>
    <row r="424" spans="4:4">
      <c r="D424" s="24"/>
    </row>
    <row r="425" spans="4:4">
      <c r="D425" s="24"/>
    </row>
    <row r="426" spans="4:4">
      <c r="D426" s="24"/>
    </row>
    <row r="427" spans="4:4">
      <c r="D427" s="24"/>
    </row>
    <row r="428" spans="4:4">
      <c r="D428" s="24"/>
    </row>
    <row r="429" spans="4:4">
      <c r="D429" s="24"/>
    </row>
    <row r="430" spans="4:4">
      <c r="D430" s="24"/>
    </row>
    <row r="431" spans="4:4">
      <c r="D431" s="24"/>
    </row>
    <row r="432" spans="4:4">
      <c r="D432" s="24"/>
    </row>
    <row r="433" spans="4:4">
      <c r="D433" s="24"/>
    </row>
    <row r="434" spans="4:4">
      <c r="D434" s="24"/>
    </row>
    <row r="435" spans="4:4">
      <c r="D435" s="24"/>
    </row>
    <row r="436" spans="4:4">
      <c r="D436" s="24"/>
    </row>
    <row r="437" spans="4:4">
      <c r="D437" s="24"/>
    </row>
    <row r="438" spans="4:4">
      <c r="D438" s="24"/>
    </row>
    <row r="439" spans="4:4">
      <c r="D439" s="24"/>
    </row>
    <row r="440" spans="4:4">
      <c r="D440" s="24"/>
    </row>
    <row r="441" spans="4:4">
      <c r="D441" s="24"/>
    </row>
    <row r="442" spans="4:4">
      <c r="D442" s="24"/>
    </row>
    <row r="443" spans="4:4">
      <c r="D443" s="24"/>
    </row>
    <row r="444" spans="4:4">
      <c r="D444" s="24"/>
    </row>
    <row r="445" spans="4:4">
      <c r="D445" s="24"/>
    </row>
    <row r="446" spans="4:4">
      <c r="D446" s="24"/>
    </row>
    <row r="447" spans="4:4">
      <c r="D447" s="24"/>
    </row>
    <row r="448" spans="4:4">
      <c r="D448" s="24"/>
    </row>
    <row r="449" spans="4:4">
      <c r="D449" s="24"/>
    </row>
    <row r="450" spans="4:4">
      <c r="D450" s="24"/>
    </row>
    <row r="451" spans="4:4">
      <c r="D451" s="24"/>
    </row>
    <row r="452" spans="4:4">
      <c r="D452" s="24"/>
    </row>
    <row r="453" spans="4:4">
      <c r="D453" s="24"/>
    </row>
    <row r="454" spans="4:4">
      <c r="D454" s="24"/>
    </row>
    <row r="455" spans="4:4">
      <c r="D455" s="24"/>
    </row>
    <row r="456" spans="4:4">
      <c r="D456" s="24"/>
    </row>
    <row r="457" spans="4:4">
      <c r="D457" s="24"/>
    </row>
    <row r="458" spans="4:4">
      <c r="D458" s="24"/>
    </row>
    <row r="459" spans="4:4">
      <c r="D459" s="24"/>
    </row>
    <row r="460" spans="4:4">
      <c r="D460" s="24"/>
    </row>
    <row r="461" spans="4:4">
      <c r="D461" s="24"/>
    </row>
    <row r="462" spans="4:4">
      <c r="D462" s="24"/>
    </row>
    <row r="463" spans="4:4">
      <c r="D463" s="24"/>
    </row>
    <row r="464" spans="4:4">
      <c r="D464" s="24"/>
    </row>
    <row r="465" spans="4:4">
      <c r="D465" s="24"/>
    </row>
    <row r="466" spans="4:4">
      <c r="D466" s="24"/>
    </row>
    <row r="467" spans="4:4">
      <c r="D467" s="24"/>
    </row>
  </sheetData>
  <mergeCells count="5">
    <mergeCell ref="A4:A5"/>
    <mergeCell ref="B4:B5"/>
    <mergeCell ref="C4:C5"/>
    <mergeCell ref="D4:E4"/>
    <mergeCell ref="A1:E1"/>
  </mergeCells>
  <phoneticPr fontId="0" type="noConversion"/>
  <pageMargins left="0.78740157480314965" right="0.39370078740157483" top="0.78740157480314965" bottom="0.78740157480314965" header="0.23622047244094491" footer="0.15748031496062992"/>
  <pageSetup paperSize="9" scale="72" fitToHeight="14" orientation="portrait" r:id="rId1"/>
  <headerFooter alignWithMargins="0">
    <oddFooter>&amp;L&amp;P&amp;R&amp;Z&amp;F&amp;A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2022  год</vt:lpstr>
      <vt:lpstr>2021  год</vt:lpstr>
      <vt:lpstr>2020  год</vt:lpstr>
      <vt:lpstr>'2020  год'!Заголовки_для_печати</vt:lpstr>
      <vt:lpstr>'2021  год'!Заголовки_для_печати</vt:lpstr>
      <vt:lpstr>'2022  год'!Заголовки_для_печати</vt:lpstr>
      <vt:lpstr>'2020  год'!Область_печати</vt:lpstr>
      <vt:lpstr>'2021  год'!Область_печати</vt:lpstr>
      <vt:lpstr>'2022  год'!Область_печати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belanin</cp:lastModifiedBy>
  <cp:lastPrinted>2019-10-28T11:01:42Z</cp:lastPrinted>
  <dcterms:created xsi:type="dcterms:W3CDTF">2011-10-24T12:27:31Z</dcterms:created>
  <dcterms:modified xsi:type="dcterms:W3CDTF">2020-03-24T13:48:30Z</dcterms:modified>
</cp:coreProperties>
</file>