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645" windowWidth="23250" windowHeight="11895"/>
  </bookViews>
  <sheets>
    <sheet name="Доходы" sheetId="2" r:id="rId1"/>
  </sheets>
  <definedNames>
    <definedName name="_xlnm.Print_Titles" localSheetId="0">Доходы!$5:$5</definedName>
  </definedNames>
  <calcPr calcId="145621"/>
</workbook>
</file>

<file path=xl/calcChain.xml><?xml version="1.0" encoding="utf-8"?>
<calcChain xmlns="http://schemas.openxmlformats.org/spreadsheetml/2006/main">
  <c r="H7" i="2" l="1"/>
  <c r="H8" i="2"/>
  <c r="H9" i="2"/>
  <c r="J9" i="2" s="1"/>
  <c r="H10" i="2"/>
  <c r="H11" i="2"/>
  <c r="H12" i="2"/>
  <c r="H13" i="2"/>
  <c r="J13" i="2" s="1"/>
  <c r="H14" i="2"/>
  <c r="H15" i="2"/>
  <c r="H16" i="2"/>
  <c r="H17" i="2"/>
  <c r="J17" i="2" s="1"/>
  <c r="H18" i="2"/>
  <c r="H19" i="2"/>
  <c r="H20" i="2"/>
  <c r="H21" i="2"/>
  <c r="J21" i="2" s="1"/>
  <c r="H22" i="2"/>
  <c r="H23" i="2"/>
  <c r="H24" i="2"/>
  <c r="H25" i="2"/>
  <c r="J25" i="2" s="1"/>
  <c r="H26" i="2"/>
  <c r="H27" i="2"/>
  <c r="H28" i="2"/>
  <c r="H29" i="2"/>
  <c r="J29" i="2" s="1"/>
  <c r="H30" i="2"/>
  <c r="H31" i="2"/>
  <c r="H32" i="2"/>
  <c r="H33" i="2"/>
  <c r="J33" i="2" s="1"/>
  <c r="H34" i="2"/>
  <c r="H35" i="2"/>
  <c r="H36" i="2"/>
  <c r="H37" i="2"/>
  <c r="H6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J32" i="2" l="1"/>
  <c r="J28" i="2"/>
  <c r="J24" i="2"/>
  <c r="J20" i="2"/>
  <c r="J16" i="2"/>
  <c r="J12" i="2"/>
  <c r="J8" i="2"/>
  <c r="J35" i="2"/>
  <c r="J31" i="2"/>
  <c r="J27" i="2"/>
  <c r="J23" i="2"/>
  <c r="J19" i="2"/>
  <c r="J15" i="2"/>
  <c r="J11" i="2"/>
  <c r="J7" i="2"/>
  <c r="J6" i="2"/>
  <c r="J34" i="2"/>
  <c r="J30" i="2"/>
  <c r="J26" i="2"/>
  <c r="J22" i="2"/>
  <c r="J18" i="2"/>
  <c r="J14" i="2"/>
  <c r="J10" i="2"/>
  <c r="F7" i="2"/>
  <c r="I7" i="2" s="1"/>
  <c r="F8" i="2"/>
  <c r="F9" i="2"/>
  <c r="F10" i="2"/>
  <c r="F11" i="2"/>
  <c r="I11" i="2" s="1"/>
  <c r="F12" i="2"/>
  <c r="F13" i="2"/>
  <c r="F14" i="2"/>
  <c r="F15" i="2"/>
  <c r="I15" i="2" s="1"/>
  <c r="F16" i="2"/>
  <c r="F17" i="2"/>
  <c r="F18" i="2"/>
  <c r="F19" i="2"/>
  <c r="I19" i="2" s="1"/>
  <c r="F20" i="2"/>
  <c r="F21" i="2"/>
  <c r="F22" i="2"/>
  <c r="F23" i="2"/>
  <c r="I23" i="2" s="1"/>
  <c r="F24" i="2"/>
  <c r="F25" i="2"/>
  <c r="F26" i="2"/>
  <c r="F27" i="2"/>
  <c r="I27" i="2" s="1"/>
  <c r="F28" i="2"/>
  <c r="F29" i="2"/>
  <c r="F30" i="2"/>
  <c r="F31" i="2"/>
  <c r="I31" i="2" s="1"/>
  <c r="F32" i="2"/>
  <c r="F33" i="2"/>
  <c r="F34" i="2"/>
  <c r="F35" i="2"/>
  <c r="F36" i="2"/>
  <c r="F37" i="2"/>
  <c r="F6" i="2"/>
  <c r="I34" i="2" l="1"/>
  <c r="I30" i="2"/>
  <c r="I26" i="2"/>
  <c r="I22" i="2"/>
  <c r="I18" i="2"/>
  <c r="I14" i="2"/>
  <c r="I10" i="2"/>
  <c r="I32" i="2"/>
  <c r="I28" i="2"/>
  <c r="I24" i="2"/>
  <c r="I20" i="2"/>
  <c r="I16" i="2"/>
  <c r="I12" i="2"/>
  <c r="I8" i="2"/>
  <c r="I33" i="2"/>
  <c r="I29" i="2"/>
  <c r="I25" i="2"/>
  <c r="I21" i="2"/>
  <c r="I17" i="2"/>
  <c r="I13" i="2"/>
  <c r="I9" i="2"/>
  <c r="I6" i="2"/>
</calcChain>
</file>

<file path=xl/sharedStrings.xml><?xml version="1.0" encoding="utf-8"?>
<sst xmlns="http://schemas.openxmlformats.org/spreadsheetml/2006/main" count="80" uniqueCount="76">
  <si>
    <t>Наименование показателя</t>
  </si>
  <si>
    <t>Код дохода по КД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</si>
  <si>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</si>
  <si>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</si>
  <si>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</si>
  <si>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</si>
  <si>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</si>
  <si>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</si>
  <si>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</si>
  <si>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</si>
  <si>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</si>
  <si>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</si>
  <si>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</si>
  <si>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</si>
  <si>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</si>
  <si>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</si>
  <si>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</si>
  <si>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</si>
  <si>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</si>
  <si>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</si>
  <si>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</si>
  <si>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</si>
  <si>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</si>
  <si>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</si>
  <si>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</si>
  <si>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</si>
  <si>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</si>
  <si>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</si>
  <si>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</si>
  <si>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</si>
  <si>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</si>
  <si>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</si>
  <si>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</si>
  <si>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</si>
  <si>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</si>
  <si>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</si>
  <si>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</si>
  <si>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</si>
  <si>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</si>
  <si>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</si>
  <si>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</si>
  <si>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</si>
  <si>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</si>
  <si>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</si>
  <si>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</si>
  <si>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</si>
  <si>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</si>
  <si>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</si>
  <si>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</si>
  <si>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</si>
  <si>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</si>
  <si>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</si>
  <si>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</si>
  <si>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</si>
  <si>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</si>
  <si>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</si>
  <si>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</si>
  <si>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</si>
  <si>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</si>
  <si>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ПРОЧИЕ БЕЗВОЗМЕЗДНЫЕ ПОСТУПЛЕНИЯ</t>
  </si>
  <si>
    <t>00020700000000000000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</si>
  <si>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</si>
  <si>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</si>
  <si>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</si>
  <si>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</si>
  <si>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Исполнено на 1 июля 2020г в рублях</t>
  </si>
  <si>
    <t>Исполнено на                     1 июля 2020г                        в тыс. руб.</t>
  </si>
  <si>
    <t>-</t>
  </si>
  <si>
    <t>ДОХОДЫ  БЮДЖЕТА -  ВСЕГО</t>
  </si>
  <si>
    <t>Сведения об исполнении областного бюджета по доходам   на 1 июля 2021 года в сравнении с планом  и соответствующим периодом прошлого года</t>
  </si>
  <si>
    <t>Утвержденные назначения на 2021 год                                 в рублях</t>
  </si>
  <si>
    <t>Утвержденные назначения на 2021 год                                 в тыс. руб.</t>
  </si>
  <si>
    <t>Исполнено на 1 июля 2021г в рублях</t>
  </si>
  <si>
    <t>Исполнено на                     1 июля 2021г                        в тыс. руб.</t>
  </si>
  <si>
    <t>Динамика исполнения 2021г к 2020г в процентах</t>
  </si>
  <si>
    <t>Процент исполнения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</si>
</sst>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##\ ###\ ###\ ###\ ##0.00"/>
    <numFmt numFmtId="166" formatCode="#,##0.0"/>
  </numFmts>
  <fonts count="25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FC5D2"/>
      </left>
      <right/>
      <top style="thin">
        <color rgb="FFBFC5D2"/>
      </top>
      <bottom style="thin">
        <color rgb="FFBFC5D2"/>
      </bottom>
      <diagonal/>
    </border>
    <border>
      <left/>
      <right/>
      <top/>
      <bottom style="hair">
        <color indexed="64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6">
    <xf numFmtId="0" fontId="0" fillId="0" borderId="0" xfId="0"/>
    <xf numFmtId="0" fontId="0" fillId="0" borderId="0" xfId="0" applyProtection="1">
      <protection locked="0"/>
    </xf>
    <xf numFmtId="49" fontId="6" fillId="0" borderId="1" xfId="22" applyNumberFormat="1" applyProtection="1"/>
    <xf numFmtId="0" fontId="6" fillId="0" borderId="1" xfId="11" applyNumberFormat="1" applyBorder="1" applyProtection="1">
      <alignment horizontal="left"/>
    </xf>
    <xf numFmtId="49" fontId="6" fillId="0" borderId="1" xfId="30" applyNumberFormat="1" applyBorder="1" applyProtection="1"/>
    <xf numFmtId="0" fontId="17" fillId="0" borderId="47" xfId="0" applyFont="1" applyFill="1" applyBorder="1" applyAlignment="1">
      <alignment horizontal="center" vertical="center" wrapText="1"/>
    </xf>
    <xf numFmtId="166" fontId="20" fillId="0" borderId="46" xfId="0" applyNumberFormat="1" applyFont="1" applyBorder="1" applyAlignment="1" applyProtection="1">
      <alignment horizontal="center" vertical="center"/>
      <protection locked="0"/>
    </xf>
    <xf numFmtId="0" fontId="18" fillId="0" borderId="46" xfId="0" applyFont="1" applyFill="1" applyBorder="1" applyAlignment="1">
      <alignment horizontal="center" vertical="center" wrapText="1"/>
    </xf>
    <xf numFmtId="49" fontId="6" fillId="0" borderId="1" xfId="3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8" fillId="0" borderId="48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19" fillId="0" borderId="1" xfId="11" applyNumberFormat="1" applyFont="1" applyBorder="1" applyAlignment="1" applyProtection="1">
      <alignment horizontal="center" wrapText="1"/>
    </xf>
    <xf numFmtId="166" fontId="18" fillId="0" borderId="46" xfId="40" applyNumberFormat="1" applyFont="1" applyBorder="1" applyAlignment="1" applyProtection="1">
      <alignment vertical="center" shrinkToFit="1"/>
    </xf>
    <xf numFmtId="166" fontId="18" fillId="0" borderId="46" xfId="0" applyNumberFormat="1" applyFont="1" applyFill="1" applyBorder="1" applyAlignment="1">
      <alignment vertical="center" wrapText="1"/>
    </xf>
    <xf numFmtId="0" fontId="21" fillId="0" borderId="48" xfId="0" applyFont="1" applyFill="1" applyBorder="1" applyAlignment="1">
      <alignment horizontal="left" vertical="center" wrapText="1"/>
    </xf>
    <xf numFmtId="0" fontId="21" fillId="0" borderId="46" xfId="0" applyFont="1" applyFill="1" applyBorder="1" applyAlignment="1">
      <alignment horizontal="center" vertical="center" wrapText="1"/>
    </xf>
    <xf numFmtId="166" fontId="21" fillId="0" borderId="46" xfId="40" applyNumberFormat="1" applyFont="1" applyBorder="1" applyAlignment="1" applyProtection="1">
      <alignment vertical="center" shrinkToFit="1"/>
    </xf>
    <xf numFmtId="166" fontId="21" fillId="0" borderId="46" xfId="0" applyNumberFormat="1" applyFont="1" applyFill="1" applyBorder="1" applyAlignment="1">
      <alignment vertical="center" wrapText="1"/>
    </xf>
    <xf numFmtId="166" fontId="23" fillId="0" borderId="46" xfId="0" applyNumberFormat="1" applyFont="1" applyBorder="1" applyAlignment="1" applyProtection="1">
      <alignment horizontal="center" vertical="center"/>
      <protection locked="0"/>
    </xf>
    <xf numFmtId="165" fontId="24" fillId="0" borderId="50" xfId="0" applyNumberFormat="1" applyFont="1" applyFill="1" applyBorder="1" applyAlignment="1">
      <alignment horizontal="right" vertical="center" wrapText="1"/>
    </xf>
    <xf numFmtId="0" fontId="21" fillId="0" borderId="1" xfId="1" applyNumberFormat="1" applyFont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1" fillId="0" borderId="49" xfId="1" applyNumberFormat="1" applyFont="1" applyBorder="1" applyAlignment="1" applyProtection="1">
      <alignment horizontal="center" vertical="center"/>
    </xf>
    <xf numFmtId="0" fontId="22" fillId="0" borderId="1" xfId="11" applyNumberFormat="1" applyFont="1" applyBorder="1" applyAlignment="1" applyProtection="1">
      <alignment horizontal="center" wrapText="1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zoomScaleSheetLayoutView="100" workbookViewId="0">
      <selection activeCell="I6" sqref="I6"/>
    </sheetView>
  </sheetViews>
  <sheetFormatPr defaultColWidth="9.140625" defaultRowHeight="15" x14ac:dyDescent="0.25"/>
  <cols>
    <col min="1" max="1" width="46.85546875" style="1" customWidth="1"/>
    <col min="2" max="2" width="24.140625" style="9" customWidth="1"/>
    <col min="3" max="3" width="19.140625" style="9" hidden="1" customWidth="1"/>
    <col min="4" max="4" width="17.140625" style="9" customWidth="1"/>
    <col min="5" max="5" width="20.42578125" style="1" hidden="1" customWidth="1"/>
    <col min="6" max="6" width="17" style="1" customWidth="1"/>
    <col min="7" max="7" width="17.7109375" style="1" hidden="1" customWidth="1"/>
    <col min="8" max="8" width="16.5703125" style="1" customWidth="1"/>
    <col min="9" max="9" width="14.5703125" style="11" customWidth="1"/>
    <col min="10" max="10" width="16" style="22" customWidth="1"/>
    <col min="11" max="16384" width="9.140625" style="1"/>
  </cols>
  <sheetData>
    <row r="1" spans="1:10" ht="11.45" customHeight="1" x14ac:dyDescent="0.25">
      <c r="A1" s="3"/>
      <c r="B1" s="8"/>
      <c r="C1" s="8"/>
      <c r="D1" s="8"/>
      <c r="E1" s="4"/>
      <c r="F1" s="4"/>
    </row>
    <row r="2" spans="1:10" ht="36.6" customHeight="1" x14ac:dyDescent="0.3">
      <c r="A2" s="25" t="s">
        <v>69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4.4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17.45" customHeight="1" x14ac:dyDescent="0.25">
      <c r="A4" s="24"/>
      <c r="B4" s="24"/>
      <c r="C4" s="21"/>
      <c r="D4" s="21"/>
      <c r="E4" s="2"/>
      <c r="F4" s="2"/>
    </row>
    <row r="5" spans="1:10" ht="75.599999999999994" customHeight="1" x14ac:dyDescent="0.25">
      <c r="A5" s="5" t="s">
        <v>0</v>
      </c>
      <c r="B5" s="5" t="s">
        <v>1</v>
      </c>
      <c r="C5" s="5" t="s">
        <v>65</v>
      </c>
      <c r="D5" s="5" t="s">
        <v>66</v>
      </c>
      <c r="E5" s="5" t="s">
        <v>70</v>
      </c>
      <c r="F5" s="5" t="s">
        <v>71</v>
      </c>
      <c r="G5" s="5" t="s">
        <v>72</v>
      </c>
      <c r="H5" s="5" t="s">
        <v>73</v>
      </c>
      <c r="I5" s="5" t="s">
        <v>75</v>
      </c>
      <c r="J5" s="23" t="s">
        <v>74</v>
      </c>
    </row>
    <row r="6" spans="1:10" ht="21.75" customHeight="1" x14ac:dyDescent="0.25">
      <c r="A6" s="15" t="s">
        <v>68</v>
      </c>
      <c r="B6" s="16" t="s">
        <v>2</v>
      </c>
      <c r="C6" s="18">
        <v>30738730497.259998</v>
      </c>
      <c r="D6" s="17">
        <f>C6/1000</f>
        <v>30738730.497259997</v>
      </c>
      <c r="E6" s="20">
        <v>72901924801.759995</v>
      </c>
      <c r="F6" s="17">
        <f>E6/1000</f>
        <v>72901924.801759988</v>
      </c>
      <c r="G6" s="20">
        <v>48211804955.690002</v>
      </c>
      <c r="H6" s="17">
        <f>G6/1000</f>
        <v>48211804.955690004</v>
      </c>
      <c r="I6" s="19">
        <f>H6/F6%</f>
        <v>66.132417061402577</v>
      </c>
      <c r="J6" s="19">
        <f>H6/D6*100</f>
        <v>156.84383894769996</v>
      </c>
    </row>
    <row r="7" spans="1:10" ht="19.899999999999999" customHeight="1" x14ac:dyDescent="0.25">
      <c r="A7" s="10" t="s">
        <v>3</v>
      </c>
      <c r="B7" s="7" t="s">
        <v>4</v>
      </c>
      <c r="C7" s="14">
        <v>21498098424.790001</v>
      </c>
      <c r="D7" s="13">
        <f t="shared" ref="D7:D37" si="0">C7/1000</f>
        <v>21498098.424790002</v>
      </c>
      <c r="E7" s="20">
        <v>54061036252.32</v>
      </c>
      <c r="F7" s="13">
        <f t="shared" ref="F7:F37" si="1">E7/1000</f>
        <v>54061036.252319999</v>
      </c>
      <c r="G7" s="20">
        <v>41162373742.93</v>
      </c>
      <c r="H7" s="13">
        <f t="shared" ref="H7:H37" si="2">G7/1000</f>
        <v>41162373.742930003</v>
      </c>
      <c r="I7" s="6">
        <f t="shared" ref="I7:I34" si="3">H7/F7%</f>
        <v>76.140556297907708</v>
      </c>
      <c r="J7" s="6">
        <f t="shared" ref="J7:J35" si="4">H7/D7*100</f>
        <v>191.46983574819168</v>
      </c>
    </row>
    <row r="8" spans="1:10" ht="19.899999999999999" customHeight="1" x14ac:dyDescent="0.25">
      <c r="A8" s="10" t="s">
        <v>5</v>
      </c>
      <c r="B8" s="7" t="s">
        <v>6</v>
      </c>
      <c r="C8" s="14">
        <v>14774104177.559999</v>
      </c>
      <c r="D8" s="13">
        <f t="shared" si="0"/>
        <v>14774104.17756</v>
      </c>
      <c r="E8" s="20">
        <v>37095416493.32</v>
      </c>
      <c r="F8" s="13">
        <f t="shared" si="1"/>
        <v>37095416.493320003</v>
      </c>
      <c r="G8" s="20">
        <v>32186236129.619999</v>
      </c>
      <c r="H8" s="13">
        <f t="shared" si="2"/>
        <v>32186236.129620001</v>
      </c>
      <c r="I8" s="6">
        <f t="shared" si="3"/>
        <v>86.766072933608839</v>
      </c>
      <c r="J8" s="6">
        <f t="shared" si="4"/>
        <v>217.85575452017477</v>
      </c>
    </row>
    <row r="9" spans="1:10" ht="19.899999999999999" customHeight="1" x14ac:dyDescent="0.25">
      <c r="A9" s="10" t="s">
        <v>7</v>
      </c>
      <c r="B9" s="7" t="s">
        <v>8</v>
      </c>
      <c r="C9" s="14">
        <v>7689258243.71</v>
      </c>
      <c r="D9" s="13">
        <f t="shared" si="0"/>
        <v>7689258.2437100001</v>
      </c>
      <c r="E9" s="20">
        <v>22920883040</v>
      </c>
      <c r="F9" s="13">
        <f t="shared" si="1"/>
        <v>22920883.039999999</v>
      </c>
      <c r="G9" s="20">
        <v>25382998516.860001</v>
      </c>
      <c r="H9" s="13">
        <f t="shared" si="2"/>
        <v>25382998.516860001</v>
      </c>
      <c r="I9" s="6">
        <f t="shared" si="3"/>
        <v>110.74180027254309</v>
      </c>
      <c r="J9" s="6">
        <f t="shared" si="4"/>
        <v>330.10984560993137</v>
      </c>
    </row>
    <row r="10" spans="1:10" ht="19.899999999999999" customHeight="1" x14ac:dyDescent="0.25">
      <c r="A10" s="10" t="s">
        <v>9</v>
      </c>
      <c r="B10" s="7" t="s">
        <v>10</v>
      </c>
      <c r="C10" s="14">
        <v>7084845933.8500004</v>
      </c>
      <c r="D10" s="13">
        <f t="shared" si="0"/>
        <v>7084845.9338500006</v>
      </c>
      <c r="E10" s="20">
        <v>14174533453.32</v>
      </c>
      <c r="F10" s="13">
        <f t="shared" si="1"/>
        <v>14174533.45332</v>
      </c>
      <c r="G10" s="20">
        <v>6803237612.7600002</v>
      </c>
      <c r="H10" s="13">
        <f t="shared" si="2"/>
        <v>6803237.6127599999</v>
      </c>
      <c r="I10" s="6">
        <f t="shared" si="3"/>
        <v>47.996201322354814</v>
      </c>
      <c r="J10" s="6">
        <f t="shared" si="4"/>
        <v>96.025201906726991</v>
      </c>
    </row>
    <row r="11" spans="1:10" ht="47.45" customHeight="1" x14ac:dyDescent="0.25">
      <c r="A11" s="10" t="s">
        <v>11</v>
      </c>
      <c r="B11" s="7" t="s">
        <v>12</v>
      </c>
      <c r="C11" s="14">
        <v>2914009260.5900002</v>
      </c>
      <c r="D11" s="13">
        <f t="shared" si="0"/>
        <v>2914009.2605900001</v>
      </c>
      <c r="E11" s="20">
        <v>8805144159</v>
      </c>
      <c r="F11" s="13">
        <f t="shared" si="1"/>
        <v>8805144.159</v>
      </c>
      <c r="G11" s="20">
        <v>4204143547.3699999</v>
      </c>
      <c r="H11" s="13">
        <f t="shared" si="2"/>
        <v>4204143.5473699998</v>
      </c>
      <c r="I11" s="6">
        <f t="shared" si="3"/>
        <v>47.74644766119836</v>
      </c>
      <c r="J11" s="6">
        <f t="shared" si="4"/>
        <v>144.273513616727</v>
      </c>
    </row>
    <row r="12" spans="1:10" ht="46.15" customHeight="1" x14ac:dyDescent="0.25">
      <c r="A12" s="10" t="s">
        <v>13</v>
      </c>
      <c r="B12" s="7" t="s">
        <v>14</v>
      </c>
      <c r="C12" s="14">
        <v>2914009260.5900002</v>
      </c>
      <c r="D12" s="13">
        <f t="shared" si="0"/>
        <v>2914009.2605900001</v>
      </c>
      <c r="E12" s="20">
        <v>8805144159</v>
      </c>
      <c r="F12" s="13">
        <f t="shared" si="1"/>
        <v>8805144.159</v>
      </c>
      <c r="G12" s="20">
        <v>4204143547.3699999</v>
      </c>
      <c r="H12" s="13">
        <f t="shared" si="2"/>
        <v>4204143.5473699998</v>
      </c>
      <c r="I12" s="6">
        <f t="shared" si="3"/>
        <v>47.74644766119836</v>
      </c>
      <c r="J12" s="6">
        <f t="shared" si="4"/>
        <v>144.273513616727</v>
      </c>
    </row>
    <row r="13" spans="1:10" ht="22.9" customHeight="1" x14ac:dyDescent="0.25">
      <c r="A13" s="10" t="s">
        <v>15</v>
      </c>
      <c r="B13" s="7" t="s">
        <v>16</v>
      </c>
      <c r="C13" s="14">
        <v>783616641.37</v>
      </c>
      <c r="D13" s="13">
        <f t="shared" si="0"/>
        <v>783616.64136999997</v>
      </c>
      <c r="E13" s="20">
        <v>1446700000</v>
      </c>
      <c r="F13" s="13">
        <f t="shared" si="1"/>
        <v>1446700</v>
      </c>
      <c r="G13" s="20">
        <v>1009575225.26</v>
      </c>
      <c r="H13" s="13">
        <f t="shared" si="2"/>
        <v>1009575.22526</v>
      </c>
      <c r="I13" s="6">
        <f t="shared" si="3"/>
        <v>69.784697951199277</v>
      </c>
      <c r="J13" s="6">
        <f t="shared" si="4"/>
        <v>128.83534779135826</v>
      </c>
    </row>
    <row r="14" spans="1:10" ht="34.9" customHeight="1" x14ac:dyDescent="0.25">
      <c r="A14" s="10" t="s">
        <v>17</v>
      </c>
      <c r="B14" s="7" t="s">
        <v>18</v>
      </c>
      <c r="C14" s="14">
        <v>783616600.23000002</v>
      </c>
      <c r="D14" s="13">
        <f t="shared" si="0"/>
        <v>783616.60022999998</v>
      </c>
      <c r="E14" s="20">
        <v>1446700000</v>
      </c>
      <c r="F14" s="13">
        <f t="shared" si="1"/>
        <v>1446700</v>
      </c>
      <c r="G14" s="20">
        <v>996189787.42999995</v>
      </c>
      <c r="H14" s="13">
        <f t="shared" si="2"/>
        <v>996189.78742999991</v>
      </c>
      <c r="I14" s="6">
        <f t="shared" si="3"/>
        <v>68.859458590585461</v>
      </c>
      <c r="J14" s="6">
        <f t="shared" si="4"/>
        <v>127.12719295859829</v>
      </c>
    </row>
    <row r="15" spans="1:10" ht="22.9" customHeight="1" x14ac:dyDescent="0.25">
      <c r="A15" s="10" t="s">
        <v>19</v>
      </c>
      <c r="B15" s="7" t="s">
        <v>20</v>
      </c>
      <c r="C15" s="14">
        <v>2612568989.6799998</v>
      </c>
      <c r="D15" s="13">
        <f t="shared" si="0"/>
        <v>2612568.9896799996</v>
      </c>
      <c r="E15" s="20">
        <v>5966712000</v>
      </c>
      <c r="F15" s="13">
        <f t="shared" si="1"/>
        <v>5966712</v>
      </c>
      <c r="G15" s="20">
        <v>3079577693.2800002</v>
      </c>
      <c r="H15" s="13">
        <f t="shared" si="2"/>
        <v>3079577.6932800002</v>
      </c>
      <c r="I15" s="6">
        <f t="shared" si="3"/>
        <v>51.612641824844239</v>
      </c>
      <c r="J15" s="6">
        <f t="shared" si="4"/>
        <v>117.87545919149881</v>
      </c>
    </row>
    <row r="16" spans="1:10" ht="22.9" customHeight="1" x14ac:dyDescent="0.25">
      <c r="A16" s="10" t="s">
        <v>21</v>
      </c>
      <c r="B16" s="7" t="s">
        <v>22</v>
      </c>
      <c r="C16" s="14">
        <v>2320614727.3499999</v>
      </c>
      <c r="D16" s="13">
        <f t="shared" si="0"/>
        <v>2320614.7273499998</v>
      </c>
      <c r="E16" s="20">
        <v>4700000000</v>
      </c>
      <c r="F16" s="13">
        <f t="shared" si="1"/>
        <v>4700000</v>
      </c>
      <c r="G16" s="20">
        <v>2792535513.1300001</v>
      </c>
      <c r="H16" s="13">
        <f t="shared" si="2"/>
        <v>2792535.5131300003</v>
      </c>
      <c r="I16" s="6">
        <f t="shared" si="3"/>
        <v>59.415649215531921</v>
      </c>
      <c r="J16" s="6">
        <f t="shared" si="4"/>
        <v>120.33602477042389</v>
      </c>
    </row>
    <row r="17" spans="1:10" ht="22.9" customHeight="1" x14ac:dyDescent="0.25">
      <c r="A17" s="10" t="s">
        <v>23</v>
      </c>
      <c r="B17" s="7" t="s">
        <v>24</v>
      </c>
      <c r="C17" s="14">
        <v>271742262.32999998</v>
      </c>
      <c r="D17" s="13">
        <f t="shared" si="0"/>
        <v>271742.26233</v>
      </c>
      <c r="E17" s="20">
        <v>1225000000</v>
      </c>
      <c r="F17" s="13">
        <f t="shared" si="1"/>
        <v>1225000</v>
      </c>
      <c r="G17" s="20">
        <v>265421180.15000001</v>
      </c>
      <c r="H17" s="13">
        <f t="shared" si="2"/>
        <v>265421.18015000003</v>
      </c>
      <c r="I17" s="6">
        <f t="shared" si="3"/>
        <v>21.667035114285717</v>
      </c>
      <c r="J17" s="6">
        <f t="shared" si="4"/>
        <v>97.673868567295671</v>
      </c>
    </row>
    <row r="18" spans="1:10" ht="22.9" customHeight="1" x14ac:dyDescent="0.25">
      <c r="A18" s="10" t="s">
        <v>25</v>
      </c>
      <c r="B18" s="7" t="s">
        <v>26</v>
      </c>
      <c r="C18" s="14">
        <v>20212000</v>
      </c>
      <c r="D18" s="13">
        <f t="shared" si="0"/>
        <v>20212</v>
      </c>
      <c r="E18" s="20">
        <v>41712000</v>
      </c>
      <c r="F18" s="13">
        <f t="shared" si="1"/>
        <v>41712</v>
      </c>
      <c r="G18" s="20">
        <v>21621000</v>
      </c>
      <c r="H18" s="13">
        <f t="shared" si="2"/>
        <v>21621</v>
      </c>
      <c r="I18" s="6">
        <f t="shared" si="3"/>
        <v>51.834004602991946</v>
      </c>
      <c r="J18" s="6">
        <f t="shared" si="4"/>
        <v>106.97110627350088</v>
      </c>
    </row>
    <row r="19" spans="1:10" ht="44.25" customHeight="1" x14ac:dyDescent="0.25">
      <c r="A19" s="10" t="s">
        <v>27</v>
      </c>
      <c r="B19" s="7" t="s">
        <v>28</v>
      </c>
      <c r="C19" s="14">
        <v>35847272.93</v>
      </c>
      <c r="D19" s="13">
        <f t="shared" si="0"/>
        <v>35847.272929999999</v>
      </c>
      <c r="E19" s="20">
        <v>75079300</v>
      </c>
      <c r="F19" s="13">
        <f t="shared" si="1"/>
        <v>75079.3</v>
      </c>
      <c r="G19" s="20">
        <v>38674573.859999999</v>
      </c>
      <c r="H19" s="13">
        <f t="shared" si="2"/>
        <v>38674.573859999997</v>
      </c>
      <c r="I19" s="6">
        <f t="shared" si="3"/>
        <v>51.511633512832425</v>
      </c>
      <c r="J19" s="6">
        <f t="shared" si="4"/>
        <v>107.88707396381574</v>
      </c>
    </row>
    <row r="20" spans="1:10" ht="22.15" customHeight="1" x14ac:dyDescent="0.25">
      <c r="A20" s="10" t="s">
        <v>29</v>
      </c>
      <c r="B20" s="7" t="s">
        <v>30</v>
      </c>
      <c r="C20" s="14">
        <v>71287336.700000003</v>
      </c>
      <c r="D20" s="13">
        <f t="shared" si="0"/>
        <v>71287.3367</v>
      </c>
      <c r="E20" s="20">
        <v>198812100</v>
      </c>
      <c r="F20" s="13">
        <f t="shared" si="1"/>
        <v>198812.1</v>
      </c>
      <c r="G20" s="20">
        <v>87434730.079999998</v>
      </c>
      <c r="H20" s="13">
        <f t="shared" si="2"/>
        <v>87434.730079999994</v>
      </c>
      <c r="I20" s="6">
        <f t="shared" si="3"/>
        <v>43.978575790910106</v>
      </c>
      <c r="J20" s="6">
        <f t="shared" si="4"/>
        <v>122.65113851560119</v>
      </c>
    </row>
    <row r="21" spans="1:10" ht="60.75" customHeight="1" x14ac:dyDescent="0.25">
      <c r="A21" s="10" t="s">
        <v>31</v>
      </c>
      <c r="B21" s="7" t="s">
        <v>32</v>
      </c>
      <c r="C21" s="14">
        <v>83371658.120000005</v>
      </c>
      <c r="D21" s="13">
        <f t="shared" si="0"/>
        <v>83371.658120000007</v>
      </c>
      <c r="E21" s="20">
        <v>143080000</v>
      </c>
      <c r="F21" s="13">
        <f t="shared" si="1"/>
        <v>143080</v>
      </c>
      <c r="G21" s="20">
        <v>122466210.45999999</v>
      </c>
      <c r="H21" s="13">
        <f t="shared" si="2"/>
        <v>122466.21045999999</v>
      </c>
      <c r="I21" s="6">
        <f t="shared" si="3"/>
        <v>85.592822518870562</v>
      </c>
      <c r="J21" s="6">
        <f t="shared" si="4"/>
        <v>146.89189734445452</v>
      </c>
    </row>
    <row r="22" spans="1:10" ht="36" customHeight="1" x14ac:dyDescent="0.25">
      <c r="A22" s="10" t="s">
        <v>33</v>
      </c>
      <c r="B22" s="7" t="s">
        <v>34</v>
      </c>
      <c r="C22" s="14">
        <v>23054855.489999998</v>
      </c>
      <c r="D22" s="13">
        <f t="shared" si="0"/>
        <v>23054.855489999998</v>
      </c>
      <c r="E22" s="20">
        <v>3221600</v>
      </c>
      <c r="F22" s="13">
        <f t="shared" si="1"/>
        <v>3221.6</v>
      </c>
      <c r="G22" s="20">
        <v>2217852.52</v>
      </c>
      <c r="H22" s="13">
        <f t="shared" si="2"/>
        <v>2217.8525199999999</v>
      </c>
      <c r="I22" s="6">
        <f t="shared" si="3"/>
        <v>68.843199652346655</v>
      </c>
      <c r="J22" s="6">
        <f t="shared" si="4"/>
        <v>9.6198933927908996</v>
      </c>
    </row>
    <row r="23" spans="1:10" ht="36" customHeight="1" x14ac:dyDescent="0.25">
      <c r="A23" s="10" t="s">
        <v>35</v>
      </c>
      <c r="B23" s="7" t="s">
        <v>36</v>
      </c>
      <c r="C23" s="14">
        <v>23870698.829999998</v>
      </c>
      <c r="D23" s="13">
        <f t="shared" si="0"/>
        <v>23870.698829999998</v>
      </c>
      <c r="E23" s="20">
        <v>50195000</v>
      </c>
      <c r="F23" s="13">
        <f t="shared" si="1"/>
        <v>50195</v>
      </c>
      <c r="G23" s="20">
        <v>195296446.28999999</v>
      </c>
      <c r="H23" s="13">
        <f t="shared" si="2"/>
        <v>195296.44628999999</v>
      </c>
      <c r="I23" s="6">
        <f t="shared" si="3"/>
        <v>389.07549813726467</v>
      </c>
      <c r="J23" s="6">
        <f t="shared" si="4"/>
        <v>818.14297805373485</v>
      </c>
    </row>
    <row r="24" spans="1:10" ht="36" customHeight="1" x14ac:dyDescent="0.25">
      <c r="A24" s="10" t="s">
        <v>37</v>
      </c>
      <c r="B24" s="7" t="s">
        <v>38</v>
      </c>
      <c r="C24" s="14">
        <v>457693.31</v>
      </c>
      <c r="D24" s="13">
        <f t="shared" si="0"/>
        <v>457.69331</v>
      </c>
      <c r="E24" s="20">
        <v>18182900</v>
      </c>
      <c r="F24" s="13">
        <f t="shared" si="1"/>
        <v>18182.900000000001</v>
      </c>
      <c r="G24" s="20">
        <v>2767564.95</v>
      </c>
      <c r="H24" s="13">
        <f t="shared" si="2"/>
        <v>2767.5649500000004</v>
      </c>
      <c r="I24" s="6">
        <f t="shared" si="3"/>
        <v>15.220701593255203</v>
      </c>
      <c r="J24" s="6">
        <f t="shared" si="4"/>
        <v>604.6767321112909</v>
      </c>
    </row>
    <row r="25" spans="1:10" ht="22.15" customHeight="1" x14ac:dyDescent="0.25">
      <c r="A25" s="10" t="s">
        <v>39</v>
      </c>
      <c r="B25" s="7" t="s">
        <v>40</v>
      </c>
      <c r="C25" s="14">
        <v>75177</v>
      </c>
      <c r="D25" s="13">
        <f t="shared" si="0"/>
        <v>75.177000000000007</v>
      </c>
      <c r="E25" s="20">
        <v>182100</v>
      </c>
      <c r="F25" s="13">
        <f t="shared" si="1"/>
        <v>182.1</v>
      </c>
      <c r="G25" s="20">
        <v>1699451</v>
      </c>
      <c r="H25" s="13">
        <f t="shared" si="2"/>
        <v>1699.451</v>
      </c>
      <c r="I25" s="6">
        <f t="shared" si="3"/>
        <v>933.25151015925314</v>
      </c>
      <c r="J25" s="6">
        <f t="shared" si="4"/>
        <v>2260.5996514891522</v>
      </c>
    </row>
    <row r="26" spans="1:10" ht="22.15" customHeight="1" x14ac:dyDescent="0.25">
      <c r="A26" s="10" t="s">
        <v>41</v>
      </c>
      <c r="B26" s="7" t="s">
        <v>42</v>
      </c>
      <c r="C26" s="14">
        <v>175424544.40000001</v>
      </c>
      <c r="D26" s="13">
        <f t="shared" si="0"/>
        <v>175424.54440000001</v>
      </c>
      <c r="E26" s="20">
        <v>258275600</v>
      </c>
      <c r="F26" s="13">
        <f t="shared" si="1"/>
        <v>258275.6</v>
      </c>
      <c r="G26" s="20">
        <v>221047973.81999999</v>
      </c>
      <c r="H26" s="13">
        <f t="shared" si="2"/>
        <v>221047.97381999998</v>
      </c>
      <c r="I26" s="6">
        <f t="shared" si="3"/>
        <v>85.586084717255517</v>
      </c>
      <c r="J26" s="6">
        <f t="shared" si="4"/>
        <v>126.00743788507167</v>
      </c>
    </row>
    <row r="27" spans="1:10" ht="22.15" customHeight="1" x14ac:dyDescent="0.25">
      <c r="A27" s="10" t="s">
        <v>43</v>
      </c>
      <c r="B27" s="7" t="s">
        <v>44</v>
      </c>
      <c r="C27" s="14">
        <v>410118.81</v>
      </c>
      <c r="D27" s="13">
        <f t="shared" si="0"/>
        <v>410.11881</v>
      </c>
      <c r="E27" s="20">
        <v>35000</v>
      </c>
      <c r="F27" s="13">
        <f t="shared" si="1"/>
        <v>35</v>
      </c>
      <c r="G27" s="20">
        <v>11222448.710000001</v>
      </c>
      <c r="H27" s="13">
        <f t="shared" si="2"/>
        <v>11222.448710000001</v>
      </c>
      <c r="I27" s="6">
        <f t="shared" si="3"/>
        <v>32064.139171428575</v>
      </c>
      <c r="J27" s="6">
        <f t="shared" si="4"/>
        <v>2736.3896598646625</v>
      </c>
    </row>
    <row r="28" spans="1:10" ht="22.15" customHeight="1" x14ac:dyDescent="0.25">
      <c r="A28" s="10" t="s">
        <v>45</v>
      </c>
      <c r="B28" s="7" t="s">
        <v>46</v>
      </c>
      <c r="C28" s="14">
        <v>9240632072.4699993</v>
      </c>
      <c r="D28" s="13">
        <f t="shared" si="0"/>
        <v>9240632.07247</v>
      </c>
      <c r="E28" s="20">
        <v>18840888549.439999</v>
      </c>
      <c r="F28" s="13">
        <f t="shared" si="1"/>
        <v>18840888.54944</v>
      </c>
      <c r="G28" s="20">
        <v>7049431212.7600002</v>
      </c>
      <c r="H28" s="13">
        <f t="shared" si="2"/>
        <v>7049431.2127600005</v>
      </c>
      <c r="I28" s="6">
        <f t="shared" si="3"/>
        <v>37.415598496120438</v>
      </c>
      <c r="J28" s="6">
        <f t="shared" si="4"/>
        <v>76.287327073241045</v>
      </c>
    </row>
    <row r="29" spans="1:10" ht="49.9" customHeight="1" x14ac:dyDescent="0.25">
      <c r="A29" s="10" t="s">
        <v>47</v>
      </c>
      <c r="B29" s="7" t="s">
        <v>48</v>
      </c>
      <c r="C29" s="14">
        <v>8928352640.6599998</v>
      </c>
      <c r="D29" s="13">
        <f t="shared" si="0"/>
        <v>8928352.6406599991</v>
      </c>
      <c r="E29" s="20">
        <v>17852426515.25</v>
      </c>
      <c r="F29" s="13">
        <f t="shared" si="1"/>
        <v>17852426.515250001</v>
      </c>
      <c r="G29" s="20">
        <v>6648182967.9099998</v>
      </c>
      <c r="H29" s="13">
        <f t="shared" si="2"/>
        <v>6648182.9679100001</v>
      </c>
      <c r="I29" s="6">
        <f t="shared" si="3"/>
        <v>37.239660178581055</v>
      </c>
      <c r="J29" s="6">
        <f t="shared" si="4"/>
        <v>74.461473862871017</v>
      </c>
    </row>
    <row r="30" spans="1:10" ht="34.9" customHeight="1" x14ac:dyDescent="0.25">
      <c r="A30" s="10" t="s">
        <v>49</v>
      </c>
      <c r="B30" s="7" t="s">
        <v>50</v>
      </c>
      <c r="C30" s="14">
        <v>3258558600</v>
      </c>
      <c r="D30" s="13">
        <f t="shared" si="0"/>
        <v>3258558.6</v>
      </c>
      <c r="E30" s="20">
        <v>1534045800</v>
      </c>
      <c r="F30" s="13">
        <f t="shared" si="1"/>
        <v>1534045.8</v>
      </c>
      <c r="G30" s="20">
        <v>1059286400</v>
      </c>
      <c r="H30" s="13">
        <f t="shared" si="2"/>
        <v>1059286.3999999999</v>
      </c>
      <c r="I30" s="6">
        <f t="shared" si="3"/>
        <v>69.051810578276076</v>
      </c>
      <c r="J30" s="6">
        <f t="shared" si="4"/>
        <v>32.507821096112863</v>
      </c>
    </row>
    <row r="31" spans="1:10" ht="34.9" customHeight="1" x14ac:dyDescent="0.25">
      <c r="A31" s="10" t="s">
        <v>51</v>
      </c>
      <c r="B31" s="7" t="s">
        <v>52</v>
      </c>
      <c r="C31" s="14">
        <v>2489252059.8800001</v>
      </c>
      <c r="D31" s="13">
        <f t="shared" si="0"/>
        <v>2489252.0598800001</v>
      </c>
      <c r="E31" s="20">
        <v>8634611218</v>
      </c>
      <c r="F31" s="13">
        <f t="shared" si="1"/>
        <v>8634611.2180000003</v>
      </c>
      <c r="G31" s="20">
        <v>2818487796.9000001</v>
      </c>
      <c r="H31" s="13">
        <f t="shared" si="2"/>
        <v>2818487.7969</v>
      </c>
      <c r="I31" s="6">
        <f t="shared" si="3"/>
        <v>32.641745247597086</v>
      </c>
      <c r="J31" s="6">
        <f t="shared" si="4"/>
        <v>113.22629163700968</v>
      </c>
    </row>
    <row r="32" spans="1:10" ht="34.9" customHeight="1" x14ac:dyDescent="0.25">
      <c r="A32" s="10" t="s">
        <v>53</v>
      </c>
      <c r="B32" s="7" t="s">
        <v>54</v>
      </c>
      <c r="C32" s="14">
        <v>1741856006.5</v>
      </c>
      <c r="D32" s="13">
        <f t="shared" si="0"/>
        <v>1741856.0064999999</v>
      </c>
      <c r="E32" s="20">
        <v>4128534500</v>
      </c>
      <c r="F32" s="13">
        <f t="shared" si="1"/>
        <v>4128534.5</v>
      </c>
      <c r="G32" s="20">
        <v>1879936006.6400001</v>
      </c>
      <c r="H32" s="13">
        <f t="shared" si="2"/>
        <v>1879936.00664</v>
      </c>
      <c r="I32" s="6">
        <f t="shared" si="3"/>
        <v>45.535189463476691</v>
      </c>
      <c r="J32" s="6">
        <f t="shared" si="4"/>
        <v>107.92717650739978</v>
      </c>
    </row>
    <row r="33" spans="1:10" ht="25.15" customHeight="1" x14ac:dyDescent="0.25">
      <c r="A33" s="10" t="s">
        <v>55</v>
      </c>
      <c r="B33" s="7" t="s">
        <v>56</v>
      </c>
      <c r="C33" s="14">
        <v>1438685974.28</v>
      </c>
      <c r="D33" s="13">
        <f t="shared" si="0"/>
        <v>1438685.97428</v>
      </c>
      <c r="E33" s="20">
        <v>3555234997.25</v>
      </c>
      <c r="F33" s="13">
        <f t="shared" si="1"/>
        <v>3555234.99725</v>
      </c>
      <c r="G33" s="20">
        <v>890472764.37</v>
      </c>
      <c r="H33" s="13">
        <f t="shared" si="2"/>
        <v>890472.76436999999</v>
      </c>
      <c r="I33" s="6">
        <f t="shared" si="3"/>
        <v>25.046804643259506</v>
      </c>
      <c r="J33" s="6">
        <f t="shared" si="4"/>
        <v>61.894866585854011</v>
      </c>
    </row>
    <row r="34" spans="1:10" ht="48.6" customHeight="1" x14ac:dyDescent="0.25">
      <c r="A34" s="10" t="s">
        <v>57</v>
      </c>
      <c r="B34" s="7" t="s">
        <v>58</v>
      </c>
      <c r="C34" s="14">
        <v>205550328.30000001</v>
      </c>
      <c r="D34" s="13">
        <f t="shared" si="0"/>
        <v>205550.32830000002</v>
      </c>
      <c r="E34" s="20">
        <v>988462034.19000006</v>
      </c>
      <c r="F34" s="13">
        <f t="shared" si="1"/>
        <v>988462.03419000003</v>
      </c>
      <c r="G34" s="20">
        <v>229482027.94</v>
      </c>
      <c r="H34" s="13">
        <f t="shared" si="2"/>
        <v>229482.02794</v>
      </c>
      <c r="I34" s="6">
        <f t="shared" si="3"/>
        <v>23.216069004415544</v>
      </c>
      <c r="J34" s="6">
        <f t="shared" si="4"/>
        <v>111.64274454724867</v>
      </c>
    </row>
    <row r="35" spans="1:10" ht="25.15" customHeight="1" x14ac:dyDescent="0.25">
      <c r="A35" s="10" t="s">
        <v>59</v>
      </c>
      <c r="B35" s="7" t="s">
        <v>60</v>
      </c>
      <c r="C35" s="14">
        <v>2967500</v>
      </c>
      <c r="D35" s="13">
        <f t="shared" si="0"/>
        <v>2967.5</v>
      </c>
      <c r="E35" s="20">
        <v>0</v>
      </c>
      <c r="F35" s="13">
        <f t="shared" si="1"/>
        <v>0</v>
      </c>
      <c r="G35" s="20">
        <v>-1323652.02</v>
      </c>
      <c r="H35" s="13">
        <f t="shared" si="2"/>
        <v>-1323.65202</v>
      </c>
      <c r="I35" s="6" t="s">
        <v>67</v>
      </c>
      <c r="J35" s="6">
        <f t="shared" si="4"/>
        <v>-44.604954338668911</v>
      </c>
    </row>
    <row r="36" spans="1:10" ht="94.15" customHeight="1" x14ac:dyDescent="0.25">
      <c r="A36" s="10" t="s">
        <v>61</v>
      </c>
      <c r="B36" s="7" t="s">
        <v>62</v>
      </c>
      <c r="C36" s="14">
        <v>88134788.140000001</v>
      </c>
      <c r="D36" s="13">
        <f t="shared" si="0"/>
        <v>88134.788140000004</v>
      </c>
      <c r="E36" s="20">
        <v>0</v>
      </c>
      <c r="F36" s="13">
        <f t="shared" si="1"/>
        <v>0</v>
      </c>
      <c r="G36" s="20">
        <v>195785308.81999999</v>
      </c>
      <c r="H36" s="13">
        <f t="shared" si="2"/>
        <v>195785.30882000001</v>
      </c>
      <c r="I36" s="6" t="s">
        <v>67</v>
      </c>
      <c r="J36" s="6" t="s">
        <v>67</v>
      </c>
    </row>
    <row r="37" spans="1:10" ht="69" customHeight="1" x14ac:dyDescent="0.25">
      <c r="A37" s="10" t="s">
        <v>63</v>
      </c>
      <c r="B37" s="7" t="s">
        <v>64</v>
      </c>
      <c r="C37" s="14">
        <v>-6373184.6299999999</v>
      </c>
      <c r="D37" s="13">
        <f t="shared" si="0"/>
        <v>-6373.1846299999997</v>
      </c>
      <c r="E37" s="20">
        <v>0</v>
      </c>
      <c r="F37" s="13">
        <f t="shared" si="1"/>
        <v>0</v>
      </c>
      <c r="G37" s="20">
        <v>-22695439.890000001</v>
      </c>
      <c r="H37" s="13">
        <f t="shared" si="2"/>
        <v>-22695.439890000001</v>
      </c>
      <c r="I37" s="6" t="s">
        <v>67</v>
      </c>
      <c r="J37" s="6" t="s">
        <v>67</v>
      </c>
    </row>
  </sheetData>
  <mergeCells count="2">
    <mergeCell ref="A4:B4"/>
    <mergeCell ref="A2:J2"/>
  </mergeCells>
  <pageMargins left="0.51181102362204722" right="0.27559055118110237" top="0.74803149606299213" bottom="0.59055118110236227" header="0.27559055118110237" footer="0.31496062992125984"/>
  <pageSetup paperSize="9" scale="60" fitToWidth="2" fitToHeight="0" orientation="portrait" horizontalDpi="300" verticalDpi="300" r:id="rId1"/>
  <headerFooter>
    <oddFooter>&amp;R&amp;P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2C83F2A-572D-4641-9343-A6455DCE83B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Викторовна</cp:lastModifiedBy>
  <cp:lastPrinted>2021-07-23T05:45:21Z</cp:lastPrinted>
  <dcterms:created xsi:type="dcterms:W3CDTF">2020-07-22T06:46:39Z</dcterms:created>
  <dcterms:modified xsi:type="dcterms:W3CDTF">2021-08-02T12:19:02Z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19.2.0.110083990</vt:lpwstr>
  </property>
  <property fmtid="{D5CDD505-2E9C-101B-9397-08002B2CF9AE}" pid="6" name="Тип сервера">
    <vt:lpwstr>MSSQL</vt:lpwstr>
  </property>
  <property fmtid="{D5CDD505-2E9C-101B-9397-08002B2CF9AE}" pid="7" name="Сервер">
    <vt:lpwstr>kc4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