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" yWindow="990" windowWidth="15000" windowHeight="9435"/>
  </bookViews>
  <sheets>
    <sheet name="Sheet1" sheetId="1" r:id="rId1"/>
  </sheets>
  <definedNames>
    <definedName name="_xlnm._FilterDatabase" localSheetId="0" hidden="1">Sheet1!$B$5:$J$37</definedName>
  </definedNames>
  <calcPr calcId="145621"/>
</workbook>
</file>

<file path=xl/calcChain.xml><?xml version="1.0" encoding="utf-8"?>
<calcChain xmlns="http://schemas.openxmlformats.org/spreadsheetml/2006/main">
  <c r="H8" i="1" l="1"/>
  <c r="H9" i="1"/>
  <c r="H16" i="1"/>
  <c r="H17" i="1"/>
  <c r="H28" i="1"/>
  <c r="K20" i="1"/>
  <c r="F7" i="1"/>
  <c r="F8" i="1"/>
  <c r="F9" i="1"/>
  <c r="F10" i="1"/>
  <c r="F11" i="1"/>
  <c r="F12" i="1"/>
  <c r="H12" i="1" s="1"/>
  <c r="F13" i="1"/>
  <c r="H13" i="1" s="1"/>
  <c r="F14" i="1"/>
  <c r="F15" i="1"/>
  <c r="F16" i="1"/>
  <c r="F17" i="1"/>
  <c r="F18" i="1"/>
  <c r="F19" i="1"/>
  <c r="F20" i="1"/>
  <c r="F21" i="1"/>
  <c r="H21" i="1" s="1"/>
  <c r="F22" i="1"/>
  <c r="F23" i="1"/>
  <c r="F24" i="1"/>
  <c r="H24" i="1" s="1"/>
  <c r="F25" i="1"/>
  <c r="H25" i="1" s="1"/>
  <c r="F26" i="1"/>
  <c r="F27" i="1"/>
  <c r="F28" i="1"/>
  <c r="F29" i="1"/>
  <c r="H29" i="1" s="1"/>
  <c r="F30" i="1"/>
  <c r="F31" i="1"/>
  <c r="F32" i="1"/>
  <c r="H32" i="1" s="1"/>
  <c r="F33" i="1"/>
  <c r="H33" i="1" s="1"/>
  <c r="F34" i="1"/>
  <c r="F35" i="1"/>
  <c r="F36" i="1"/>
  <c r="F37" i="1"/>
  <c r="F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6" i="1"/>
  <c r="H6" i="1" l="1"/>
  <c r="H31" i="1"/>
  <c r="H27" i="1"/>
  <c r="H23" i="1"/>
  <c r="H19" i="1"/>
  <c r="H15" i="1"/>
  <c r="H11" i="1"/>
  <c r="H7" i="1"/>
  <c r="H34" i="1"/>
  <c r="H30" i="1"/>
  <c r="H26" i="1"/>
  <c r="H22" i="1"/>
  <c r="H18" i="1"/>
  <c r="H14" i="1"/>
  <c r="H10" i="1"/>
  <c r="K15" i="1"/>
  <c r="K11" i="1"/>
  <c r="K7" i="1"/>
  <c r="I7" i="1"/>
  <c r="I8" i="1"/>
  <c r="K8" i="1" s="1"/>
  <c r="I9" i="1"/>
  <c r="K9" i="1" s="1"/>
  <c r="I10" i="1"/>
  <c r="K10" i="1" s="1"/>
  <c r="I11" i="1"/>
  <c r="I12" i="1"/>
  <c r="K12" i="1" s="1"/>
  <c r="I13" i="1"/>
  <c r="K13" i="1" s="1"/>
  <c r="I14" i="1"/>
  <c r="K14" i="1" s="1"/>
  <c r="I15" i="1"/>
  <c r="I16" i="1"/>
  <c r="K16" i="1" s="1"/>
  <c r="I17" i="1"/>
  <c r="K17" i="1" s="1"/>
  <c r="I18" i="1"/>
  <c r="K18" i="1" s="1"/>
  <c r="I19" i="1"/>
  <c r="K19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I37" i="1"/>
  <c r="I6" i="1"/>
  <c r="K6" i="1" s="1"/>
</calcChain>
</file>

<file path=xl/sharedStrings.xml><?xml version="1.0" encoding="utf-8"?>
<sst xmlns="http://schemas.openxmlformats.org/spreadsheetml/2006/main" count="75" uniqueCount="75">
  <si>
    <t>00021900000000000000</t>
  </si>
  <si>
    <t>00011400000000000000</t>
  </si>
  <si>
    <t>ГОСУДАРСТВЕННАЯ ПОШЛИНА</t>
  </si>
  <si>
    <t>00010600000000000000</t>
  </si>
  <si>
    <t>00011100000000000000</t>
  </si>
  <si>
    <t>00010602000020000110</t>
  </si>
  <si>
    <t>00010300000000000000</t>
  </si>
  <si>
    <t>Субвенции бюджетам бюджетной системы Российской Федерации</t>
  </si>
  <si>
    <t>Налог на доходы физических лиц</t>
  </si>
  <si>
    <t>НАЛОГИ НА СОВОКУПНЫЙ ДОХОД</t>
  </si>
  <si>
    <t>Акцизы по подакцизным товарам (продукции), производимым на территории Российской Федерации</t>
  </si>
  <si>
    <t>Дотации бюджетам бюджетной системы Российской Федерации</t>
  </si>
  <si>
    <t>00011600000000000000</t>
  </si>
  <si>
    <t>Налог на прибыль организаций</t>
  </si>
  <si>
    <t>00010800000000000000</t>
  </si>
  <si>
    <t>00085000000000000000</t>
  </si>
  <si>
    <t>ШТРАФЫ, САНКЦИИ, ВОЗМЕЩЕНИЕ УЩЕРБА</t>
  </si>
  <si>
    <t>00020230000000000150</t>
  </si>
  <si>
    <t>00010102000010000110</t>
  </si>
  <si>
    <t>00020000000000000000</t>
  </si>
  <si>
    <t>ДОХОДЫ ОТ ИСПОЛЬЗОВАНИЯ ИМУЩЕСТВА, НАХОДЯЩЕГОСЯ В ГОСУДАРСТВЕННОЙ И МУНИЦИПАЛЬНОЙ СОБСТВЕННОСТИ</t>
  </si>
  <si>
    <t>АДМИНИСТРАТИВНЫЕ ПЛАТЕЖИ И СБОРЫ</t>
  </si>
  <si>
    <t>ДОХОДЫ ОТ ПРОДАЖИ МАТЕРИАЛЬНЫХ И НЕМАТЕРИАЛЬНЫХ АКТИВОВ</t>
  </si>
  <si>
    <t>00020240000000000150</t>
  </si>
  <si>
    <t>Субсидии бюджетам бюджетной системы Российской Федерации (межбюджетные субсидии)</t>
  </si>
  <si>
    <t>00010000000000000000</t>
  </si>
  <si>
    <t>НАЛОГИ НА ИМУЩЕСТВО</t>
  </si>
  <si>
    <t>00020210000000000150</t>
  </si>
  <si>
    <t>Транспортный налог</t>
  </si>
  <si>
    <t>00021800000000000000</t>
  </si>
  <si>
    <t>00020220000000000150</t>
  </si>
  <si>
    <t>00011300000000000000</t>
  </si>
  <si>
    <t>ПЛАТЕЖИ ПРИ ПОЛЬЗОВАНИИ ПРИРОДНЫМИ РЕСУРСАМИ</t>
  </si>
  <si>
    <t>00010605000020000110</t>
  </si>
  <si>
    <t>00010500000000000000</t>
  </si>
  <si>
    <t>НАЛОГИ НА ТОВАРЫ (РАБОТЫ, УСЛУГИ), РЕАЛИЗУЕМЫЕ НА ТЕРРИТОРИИ РОССИЙСКОЙ ФЕДЕРАЦИИ</t>
  </si>
  <si>
    <t>Иные межбюджетные трансферты</t>
  </si>
  <si>
    <t>Доходы бюджета - Всего</t>
  </si>
  <si>
    <t>00010604000020000110</t>
  </si>
  <si>
    <t>БЕЗВОЗМЕЗДНЫЕ ПОСТУПЛЕНИЯ</t>
  </si>
  <si>
    <t>00011500000000000000</t>
  </si>
  <si>
    <t>00010700000000000000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</si>
  <si>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</si>
  <si>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00010302000010000110</t>
  </si>
  <si>
    <t>ДОХОДЫ ОТ ОКАЗАНИЯ ПЛАТНЫХ УСЛУГ И КОМПЕНСАЦИИ ЗАТРАТ ГОСУДАРСТВА</t>
  </si>
  <si>
    <t>00020200000000000000</t>
  </si>
  <si>
    <t>НАЛОГИ, СБОРЫ И РЕГУЛЯРНЫЕ ПЛАТЕЖИ ЗА ПОЛЬЗОВАНИЕ ПРИРОДНЫМИ РЕСУРСАМИ</t>
  </si>
  <si>
    <t>ВОЗВРАТ ОСТАТКОВ СУБСИДИЙ, СУБВЕНЦИЙ И ИНЫХ МЕЖБЮДЖЕТНЫХ ТРАНСФЕРТОВ, ИМЕЮЩИХ ЦЕЛЕВОЕ НАЗНАЧЕНИЕ, ПРОШЛЫХ ЛЕТ</t>
  </si>
  <si>
    <t>НАЛОГИ НА ПРИБЫЛЬ, ДОХОДЫ</t>
  </si>
  <si>
    <t>БЕЗВОЗМЕЗДНЫЕ ПОСТУПЛЕНИЯ ОТ ДРУГИХ БЮДЖЕТОВ БЮДЖЕТНОЙ СИСТЕМЫ РОССИЙСКОЙ ФЕДЕРАЦИИ</t>
  </si>
  <si>
    <t>Налог на игорный бизнес</t>
  </si>
  <si>
    <t>00011700000000000000</t>
  </si>
  <si>
    <t>НАЛОГОВЫЕ И НЕНАЛОГОВЫЕ ДОХОДЫ</t>
  </si>
  <si>
    <t>00011200000000000000</t>
  </si>
  <si>
    <t>00010101000000000110</t>
  </si>
  <si>
    <t>ПРОЧИЕ НЕНАЛОГОВЫЕ ДОХОДЫ</t>
  </si>
  <si>
    <t>00010100000000000000</t>
  </si>
  <si>
    <t>Налог на имущество организаций</t>
  </si>
  <si>
    <t>Процент исполнения</t>
  </si>
  <si>
    <t>Наименование показателя</t>
  </si>
  <si>
    <t>Код дохода по КД</t>
  </si>
  <si>
    <t>Исполнено на                     1 апреля 2020г                        в тыс. руб.</t>
  </si>
  <si>
    <t>Исполнено на 1 апреля 2020г в рублях</t>
  </si>
  <si>
    <t>Исполнено на 1 апреля 2019г в рубдях</t>
  </si>
  <si>
    <t>00020300000000000000</t>
  </si>
  <si>
    <t>00020700000000000000</t>
  </si>
  <si>
    <t>БЕЗВОЗМЕЗДНЫЕ ПОСТУПЛЕНИЯ ОТ ГОСУДАРСТВЕННЫХ (МУНИЦИПАЛЬНЫХ) ОРГАНИЗАЦИЙ</t>
  </si>
  <si>
    <t>ПРОЧИЕ БЕЗВОЗМЕЗДНЫЕ ПОСТУПЛЕНИЯ</t>
  </si>
  <si>
    <t>Утвержденные назначения на 2020 год в рублях</t>
  </si>
  <si>
    <t>Утвержденные назначения на 2021 год                                 в тыс. руб.</t>
  </si>
  <si>
    <t>Исполнено на                     1 апреля 2021г                        в тыс. руб.</t>
  </si>
  <si>
    <t>Отклонение 2021 года от 2020 года в тыс. руб.</t>
  </si>
  <si>
    <t>00010900000000000000</t>
  </si>
  <si>
    <t>ЗАДОЛЖЕННОСТЬ И ПЕРЕРАСЧЕТЫ ПО ОТМЕНЕННЫМ НАЛОГАМ, СБОРАМ И ИНЫМ ОБЯЗАТЕЛЬНЫМ ПЛАТЕЖАМ</t>
  </si>
  <si>
    <t xml:space="preserve">               Сведения об исполнении областного бюджета по доходам   на 1 апреля 2021 года в сравнении с планом и соответствующим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</si>
</sst>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#\ ##0.0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Segoe UI"/>
      <family val="2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Segoe UI"/>
      <family val="2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9" fontId="3" fillId="0" borderId="3">
      <alignment horizontal="center" vertical="center" wrapText="1"/>
    </xf>
  </cellStyleXfs>
  <cellXfs count="25">
    <xf numFmtId="0" fontId="0" fillId="0" borderId="0" xfId="0" applyBorder="1"/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/>
    <xf numFmtId="0" fontId="4" fillId="0" borderId="0" xfId="0" applyFont="1" applyBorder="1"/>
    <xf numFmtId="165" fontId="4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/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1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6" fillId="0" borderId="0" xfId="0" applyFont="1" applyBorder="1"/>
    <xf numFmtId="0" fontId="4" fillId="0" borderId="0" xfId="0" applyFont="1" applyBorder="1"/>
    <xf numFmtId="0" fontId="8" fillId="0" borderId="0" xfId="0" applyFont="1" applyBorder="1" applyAlignment="1">
      <alignment horizontal="center" wrapText="1"/>
    </xf>
  </cellXfs>
  <cellStyles count="2">
    <cellStyle name="xl28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7"/>
  <sheetViews>
    <sheetView tabSelected="1" topLeftCell="B1" zoomScaleNormal="100" zoomScaleSheetLayoutView="100" workbookViewId="0">
      <selection activeCell="B5" sqref="B5"/>
    </sheetView>
  </sheetViews>
  <sheetFormatPr defaultColWidth="8.85546875" defaultRowHeight="15.75" x14ac:dyDescent="0.25"/>
  <cols>
    <col min="1" max="1" width="1.5703125" style="1" hidden="1" customWidth="1"/>
    <col min="2" max="2" width="54.140625" style="1" customWidth="1"/>
    <col min="3" max="3" width="25.7109375" style="5" customWidth="1"/>
    <col min="4" max="4" width="17.28515625" style="1" customWidth="1"/>
    <col min="5" max="5" width="18.7109375" style="5" hidden="1" customWidth="1"/>
    <col min="6" max="6" width="17.28515625" style="1" customWidth="1"/>
    <col min="7" max="7" width="18.28515625" style="5" hidden="1" customWidth="1"/>
    <col min="8" max="8" width="13.28515625" style="5" customWidth="1"/>
    <col min="9" max="9" width="16.42578125" style="1" customWidth="1"/>
    <col min="10" max="10" width="21.140625" style="1" hidden="1" customWidth="1"/>
    <col min="11" max="11" width="18" style="1" customWidth="1"/>
    <col min="12" max="13" width="18.42578125" style="1" customWidth="1"/>
    <col min="14" max="16384" width="8.85546875" style="1"/>
  </cols>
  <sheetData>
    <row r="1" spans="1:11" ht="4.5" customHeight="1" x14ac:dyDescent="0.25">
      <c r="A1" s="22"/>
      <c r="B1" s="23"/>
      <c r="C1" s="23"/>
      <c r="D1" s="23"/>
      <c r="E1" s="23"/>
      <c r="F1" s="23"/>
      <c r="G1" s="23"/>
    </row>
    <row r="2" spans="1:11" ht="45" customHeight="1" x14ac:dyDescent="0.3">
      <c r="A2" s="11"/>
      <c r="B2" s="24" t="s">
        <v>74</v>
      </c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2"/>
      <c r="B3" s="22"/>
      <c r="C3" s="22"/>
      <c r="D3" s="22"/>
      <c r="E3" s="22"/>
      <c r="F3" s="22"/>
      <c r="G3" s="22"/>
      <c r="H3" s="9"/>
    </row>
    <row r="4" spans="1:11" x14ac:dyDescent="0.25">
      <c r="A4" s="22"/>
      <c r="B4" s="22"/>
      <c r="C4" s="22"/>
      <c r="D4" s="22"/>
      <c r="E4" s="22"/>
      <c r="F4" s="22"/>
      <c r="G4" s="22"/>
      <c r="H4" s="9"/>
    </row>
    <row r="5" spans="1:11" ht="70.5" customHeight="1" x14ac:dyDescent="0.25">
      <c r="A5" s="2"/>
      <c r="B5" s="17" t="s">
        <v>59</v>
      </c>
      <c r="C5" s="17" t="s">
        <v>60</v>
      </c>
      <c r="D5" s="17" t="s">
        <v>69</v>
      </c>
      <c r="E5" s="17" t="s">
        <v>68</v>
      </c>
      <c r="F5" s="17" t="s">
        <v>70</v>
      </c>
      <c r="G5" s="17" t="s">
        <v>62</v>
      </c>
      <c r="H5" s="17" t="s">
        <v>58</v>
      </c>
      <c r="I5" s="17" t="s">
        <v>61</v>
      </c>
      <c r="J5" s="17" t="s">
        <v>63</v>
      </c>
      <c r="K5" s="18" t="s">
        <v>71</v>
      </c>
    </row>
    <row r="6" spans="1:11" ht="23.45" customHeight="1" x14ac:dyDescent="0.25">
      <c r="A6" s="2"/>
      <c r="B6" s="8" t="s">
        <v>37</v>
      </c>
      <c r="C6" s="3" t="s">
        <v>15</v>
      </c>
      <c r="D6" s="7">
        <f>E6/1000</f>
        <v>69025277.931270003</v>
      </c>
      <c r="E6" s="19">
        <v>69025277931.270004</v>
      </c>
      <c r="F6" s="20">
        <f>G6/1000</f>
        <v>19053061.049830001</v>
      </c>
      <c r="G6" s="19">
        <v>19053061049.830002</v>
      </c>
      <c r="H6" s="4">
        <f>F6/D6*100</f>
        <v>27.603019677518077</v>
      </c>
      <c r="I6" s="13">
        <f>J6/1000</f>
        <v>12611805.449379999</v>
      </c>
      <c r="J6" s="14">
        <v>12611805449.379999</v>
      </c>
      <c r="K6" s="10">
        <f>F6-I6</f>
        <v>6441255.6004500017</v>
      </c>
    </row>
    <row r="7" spans="1:11" ht="40.15" customHeight="1" x14ac:dyDescent="0.25">
      <c r="A7" s="2"/>
      <c r="B7" s="8" t="s">
        <v>52</v>
      </c>
      <c r="C7" s="3" t="s">
        <v>25</v>
      </c>
      <c r="D7" s="7">
        <f t="shared" ref="D7:D37" si="0">E7/1000</f>
        <v>51460996.252319999</v>
      </c>
      <c r="E7" s="19">
        <v>51460996252.32</v>
      </c>
      <c r="F7" s="20">
        <f t="shared" ref="F7:F37" si="1">G7/1000</f>
        <v>16510637.93313</v>
      </c>
      <c r="G7" s="19">
        <v>16510637933.129999</v>
      </c>
      <c r="H7" s="4">
        <f t="shared" ref="H7:H34" si="2">F7/D7*100</f>
        <v>32.083789929320808</v>
      </c>
      <c r="I7" s="13">
        <f t="shared" ref="I7:I37" si="3">J7/1000</f>
        <v>10079832.656579999</v>
      </c>
      <c r="J7" s="14">
        <v>10079832656.58</v>
      </c>
      <c r="K7" s="10">
        <f t="shared" ref="K7:K35" si="4">F7-I7</f>
        <v>6430805.2765500005</v>
      </c>
    </row>
    <row r="8" spans="1:11" ht="25.15" customHeight="1" x14ac:dyDescent="0.25">
      <c r="A8" s="2"/>
      <c r="B8" s="8" t="s">
        <v>48</v>
      </c>
      <c r="C8" s="3" t="s">
        <v>56</v>
      </c>
      <c r="D8" s="7">
        <f t="shared" si="0"/>
        <v>34495416.493320003</v>
      </c>
      <c r="E8" s="19">
        <v>34495416493.32</v>
      </c>
      <c r="F8" s="20">
        <f t="shared" si="1"/>
        <v>12378227.26162</v>
      </c>
      <c r="G8" s="19">
        <v>12378227261.620001</v>
      </c>
      <c r="H8" s="4">
        <f t="shared" si="2"/>
        <v>35.883686935674568</v>
      </c>
      <c r="I8" s="13">
        <f t="shared" si="3"/>
        <v>6766911.0412400002</v>
      </c>
      <c r="J8" s="14">
        <v>6766911041.2399998</v>
      </c>
      <c r="K8" s="10">
        <f t="shared" si="4"/>
        <v>5611316.2203799998</v>
      </c>
    </row>
    <row r="9" spans="1:11" ht="23.45" customHeight="1" x14ac:dyDescent="0.25">
      <c r="A9" s="2"/>
      <c r="B9" s="8" t="s">
        <v>13</v>
      </c>
      <c r="C9" s="3" t="s">
        <v>54</v>
      </c>
      <c r="D9" s="7">
        <f t="shared" si="0"/>
        <v>20320883.039999999</v>
      </c>
      <c r="E9" s="19">
        <v>20320883040</v>
      </c>
      <c r="F9" s="20">
        <f t="shared" si="1"/>
        <v>9328960.9565699995</v>
      </c>
      <c r="G9" s="19">
        <v>9328960956.5699997</v>
      </c>
      <c r="H9" s="4">
        <f t="shared" si="2"/>
        <v>45.908245907457371</v>
      </c>
      <c r="I9" s="13">
        <f t="shared" si="3"/>
        <v>3694846.4095900003</v>
      </c>
      <c r="J9" s="14">
        <v>3694846409.5900002</v>
      </c>
      <c r="K9" s="10">
        <f t="shared" si="4"/>
        <v>5634114.5469799992</v>
      </c>
    </row>
    <row r="10" spans="1:11" ht="23.45" customHeight="1" x14ac:dyDescent="0.25">
      <c r="A10" s="2"/>
      <c r="B10" s="8" t="s">
        <v>8</v>
      </c>
      <c r="C10" s="3" t="s">
        <v>18</v>
      </c>
      <c r="D10" s="7">
        <f t="shared" si="0"/>
        <v>14174533.45332</v>
      </c>
      <c r="E10" s="19">
        <v>14174533453.32</v>
      </c>
      <c r="F10" s="20">
        <f t="shared" si="1"/>
        <v>3049266.3050500001</v>
      </c>
      <c r="G10" s="19">
        <v>3049266305.0500002</v>
      </c>
      <c r="H10" s="4">
        <f t="shared" si="2"/>
        <v>21.512286912948039</v>
      </c>
      <c r="I10" s="13">
        <f t="shared" si="3"/>
        <v>3072064.6316499999</v>
      </c>
      <c r="J10" s="14">
        <v>3072064631.6500001</v>
      </c>
      <c r="K10" s="10">
        <f t="shared" si="4"/>
        <v>-22798.326599999797</v>
      </c>
    </row>
    <row r="11" spans="1:11" ht="48" customHeight="1" x14ac:dyDescent="0.25">
      <c r="A11" s="2"/>
      <c r="B11" s="8" t="s">
        <v>35</v>
      </c>
      <c r="C11" s="3" t="s">
        <v>6</v>
      </c>
      <c r="D11" s="7">
        <f t="shared" si="0"/>
        <v>8805144.159</v>
      </c>
      <c r="E11" s="19">
        <v>8805144159</v>
      </c>
      <c r="F11" s="20">
        <f t="shared" si="1"/>
        <v>1992897.95105</v>
      </c>
      <c r="G11" s="19">
        <v>1992897951.05</v>
      </c>
      <c r="H11" s="4">
        <f t="shared" si="2"/>
        <v>22.63333700235901</v>
      </c>
      <c r="I11" s="13">
        <f t="shared" si="3"/>
        <v>1496090.7196</v>
      </c>
      <c r="J11" s="14">
        <v>1496090719.5999999</v>
      </c>
      <c r="K11" s="10">
        <f t="shared" si="4"/>
        <v>496807.23145000008</v>
      </c>
    </row>
    <row r="12" spans="1:11" ht="42.75" customHeight="1" x14ac:dyDescent="0.25">
      <c r="A12" s="2"/>
      <c r="B12" s="8" t="s">
        <v>10</v>
      </c>
      <c r="C12" s="3" t="s">
        <v>43</v>
      </c>
      <c r="D12" s="7">
        <f t="shared" si="0"/>
        <v>8805144.159</v>
      </c>
      <c r="E12" s="19">
        <v>8805144159</v>
      </c>
      <c r="F12" s="20">
        <f t="shared" si="1"/>
        <v>1992897.95105</v>
      </c>
      <c r="G12" s="19">
        <v>1992897951.05</v>
      </c>
      <c r="H12" s="4">
        <f t="shared" si="2"/>
        <v>22.63333700235901</v>
      </c>
      <c r="I12" s="13">
        <f t="shared" si="3"/>
        <v>1496090.7196</v>
      </c>
      <c r="J12" s="14">
        <v>1496090719.5999999</v>
      </c>
      <c r="K12" s="10">
        <f t="shared" si="4"/>
        <v>496807.23145000008</v>
      </c>
    </row>
    <row r="13" spans="1:11" ht="22.15" customHeight="1" x14ac:dyDescent="0.25">
      <c r="A13" s="2"/>
      <c r="B13" s="8" t="s">
        <v>9</v>
      </c>
      <c r="C13" s="3" t="s">
        <v>34</v>
      </c>
      <c r="D13" s="7">
        <f t="shared" si="0"/>
        <v>1446700</v>
      </c>
      <c r="E13" s="19">
        <v>1446700000</v>
      </c>
      <c r="F13" s="20">
        <f t="shared" si="1"/>
        <v>347408.53595999995</v>
      </c>
      <c r="G13" s="19">
        <v>347408535.95999998</v>
      </c>
      <c r="H13" s="4">
        <f t="shared" si="2"/>
        <v>24.013861613326878</v>
      </c>
      <c r="I13" s="13">
        <f t="shared" si="3"/>
        <v>351715.71395</v>
      </c>
      <c r="J13" s="14">
        <v>351715713.94999999</v>
      </c>
      <c r="K13" s="10">
        <f t="shared" si="4"/>
        <v>-4307.1779900000547</v>
      </c>
    </row>
    <row r="14" spans="1:11" ht="24" customHeight="1" x14ac:dyDescent="0.25">
      <c r="A14" s="2"/>
      <c r="B14" s="8" t="s">
        <v>26</v>
      </c>
      <c r="C14" s="3" t="s">
        <v>3</v>
      </c>
      <c r="D14" s="7">
        <f t="shared" si="0"/>
        <v>5966712</v>
      </c>
      <c r="E14" s="19">
        <v>5966712000</v>
      </c>
      <c r="F14" s="20">
        <f t="shared" si="1"/>
        <v>1536386.6422300001</v>
      </c>
      <c r="G14" s="19">
        <v>1536386642.23</v>
      </c>
      <c r="H14" s="4">
        <f t="shared" si="2"/>
        <v>25.749301160002364</v>
      </c>
      <c r="I14" s="13">
        <f t="shared" si="3"/>
        <v>1239024.2082</v>
      </c>
      <c r="J14" s="14">
        <v>1239024208.2</v>
      </c>
      <c r="K14" s="10">
        <f t="shared" si="4"/>
        <v>297362.43403000012</v>
      </c>
    </row>
    <row r="15" spans="1:11" ht="24" customHeight="1" x14ac:dyDescent="0.25">
      <c r="A15" s="2"/>
      <c r="B15" s="8" t="s">
        <v>57</v>
      </c>
      <c r="C15" s="3" t="s">
        <v>5</v>
      </c>
      <c r="D15" s="7">
        <f t="shared" si="0"/>
        <v>4700000</v>
      </c>
      <c r="E15" s="19">
        <v>4700000000</v>
      </c>
      <c r="F15" s="20">
        <f t="shared" si="1"/>
        <v>1381619.59302</v>
      </c>
      <c r="G15" s="19">
        <v>1381619593.02</v>
      </c>
      <c r="H15" s="4">
        <f t="shared" si="2"/>
        <v>29.396161553617024</v>
      </c>
      <c r="I15" s="13">
        <f t="shared" si="3"/>
        <v>1050177.7362299999</v>
      </c>
      <c r="J15" s="14">
        <v>1050177736.23</v>
      </c>
      <c r="K15" s="10">
        <f t="shared" si="4"/>
        <v>331441.85679000011</v>
      </c>
    </row>
    <row r="16" spans="1:11" ht="24" customHeight="1" x14ac:dyDescent="0.25">
      <c r="A16" s="2"/>
      <c r="B16" s="8" t="s">
        <v>28</v>
      </c>
      <c r="C16" s="3" t="s">
        <v>38</v>
      </c>
      <c r="D16" s="7">
        <f t="shared" si="0"/>
        <v>1225000</v>
      </c>
      <c r="E16" s="19">
        <v>1225000000</v>
      </c>
      <c r="F16" s="20">
        <f t="shared" si="1"/>
        <v>144724.04921</v>
      </c>
      <c r="G16" s="19">
        <v>144724049.21000001</v>
      </c>
      <c r="H16" s="4">
        <f t="shared" si="2"/>
        <v>11.814208098775509</v>
      </c>
      <c r="I16" s="13">
        <f t="shared" si="3"/>
        <v>178551.47197000001</v>
      </c>
      <c r="J16" s="14">
        <v>178551471.97</v>
      </c>
      <c r="K16" s="10">
        <f t="shared" si="4"/>
        <v>-33827.422760000016</v>
      </c>
    </row>
    <row r="17" spans="1:11" ht="24" customHeight="1" x14ac:dyDescent="0.25">
      <c r="A17" s="2"/>
      <c r="B17" s="8" t="s">
        <v>50</v>
      </c>
      <c r="C17" s="3" t="s">
        <v>33</v>
      </c>
      <c r="D17" s="7">
        <f t="shared" si="0"/>
        <v>41712</v>
      </c>
      <c r="E17" s="19">
        <v>41712000</v>
      </c>
      <c r="F17" s="20">
        <f t="shared" si="1"/>
        <v>10043</v>
      </c>
      <c r="G17" s="19">
        <v>10043000</v>
      </c>
      <c r="H17" s="4">
        <f t="shared" si="2"/>
        <v>24.077004219409282</v>
      </c>
      <c r="I17" s="13">
        <f t="shared" si="3"/>
        <v>10295</v>
      </c>
      <c r="J17" s="14">
        <v>10295000</v>
      </c>
      <c r="K17" s="10">
        <f t="shared" si="4"/>
        <v>-252</v>
      </c>
    </row>
    <row r="18" spans="1:11" ht="42" customHeight="1" x14ac:dyDescent="0.25">
      <c r="A18" s="2"/>
      <c r="B18" s="8" t="s">
        <v>46</v>
      </c>
      <c r="C18" s="3" t="s">
        <v>41</v>
      </c>
      <c r="D18" s="7">
        <f t="shared" si="0"/>
        <v>75079.3</v>
      </c>
      <c r="E18" s="19">
        <v>75079300</v>
      </c>
      <c r="F18" s="20">
        <f t="shared" si="1"/>
        <v>18994.196809999998</v>
      </c>
      <c r="G18" s="19">
        <v>18994196.809999999</v>
      </c>
      <c r="H18" s="4">
        <f t="shared" si="2"/>
        <v>25.298846433038129</v>
      </c>
      <c r="I18" s="13">
        <f t="shared" si="3"/>
        <v>15404.732239999999</v>
      </c>
      <c r="J18" s="14">
        <v>15404732.24</v>
      </c>
      <c r="K18" s="10">
        <f t="shared" si="4"/>
        <v>3589.4645699999983</v>
      </c>
    </row>
    <row r="19" spans="1:11" ht="22.9" customHeight="1" x14ac:dyDescent="0.25">
      <c r="A19" s="2"/>
      <c r="B19" s="8" t="s">
        <v>2</v>
      </c>
      <c r="C19" s="3" t="s">
        <v>14</v>
      </c>
      <c r="D19" s="7">
        <f t="shared" si="0"/>
        <v>198812.1</v>
      </c>
      <c r="E19" s="19">
        <v>198812100</v>
      </c>
      <c r="F19" s="20">
        <f t="shared" si="1"/>
        <v>41120.637179999998</v>
      </c>
      <c r="G19" s="19">
        <v>41120637.18</v>
      </c>
      <c r="H19" s="4">
        <f t="shared" si="2"/>
        <v>20.683166255977376</v>
      </c>
      <c r="I19" s="13">
        <f t="shared" si="3"/>
        <v>49072.68621</v>
      </c>
      <c r="J19" s="14">
        <v>49072686.210000001</v>
      </c>
      <c r="K19" s="10">
        <f t="shared" si="4"/>
        <v>-7952.0490300000019</v>
      </c>
    </row>
    <row r="20" spans="1:11" s="15" customFormat="1" ht="51" customHeight="1" x14ac:dyDescent="0.25">
      <c r="A20" s="2"/>
      <c r="B20" s="8" t="s">
        <v>73</v>
      </c>
      <c r="C20" s="16" t="s">
        <v>72</v>
      </c>
      <c r="D20" s="7">
        <f t="shared" si="0"/>
        <v>0</v>
      </c>
      <c r="E20" s="19">
        <v>0</v>
      </c>
      <c r="F20" s="20">
        <f t="shared" si="1"/>
        <v>15</v>
      </c>
      <c r="G20" s="19">
        <v>15000</v>
      </c>
      <c r="H20" s="4"/>
      <c r="I20" s="16"/>
      <c r="J20" s="16"/>
      <c r="K20" s="10">
        <f t="shared" si="4"/>
        <v>15</v>
      </c>
    </row>
    <row r="21" spans="1:11" ht="51.75" customHeight="1" x14ac:dyDescent="0.25">
      <c r="A21" s="2"/>
      <c r="B21" s="8" t="s">
        <v>20</v>
      </c>
      <c r="C21" s="3" t="s">
        <v>4</v>
      </c>
      <c r="D21" s="7">
        <f t="shared" si="0"/>
        <v>143080</v>
      </c>
      <c r="E21" s="19">
        <v>143080000</v>
      </c>
      <c r="F21" s="20">
        <f t="shared" si="1"/>
        <v>63300.597780000004</v>
      </c>
      <c r="G21" s="19">
        <v>63300597.780000001</v>
      </c>
      <c r="H21" s="4">
        <f t="shared" si="2"/>
        <v>44.241401859099803</v>
      </c>
      <c r="I21" s="13">
        <f t="shared" si="3"/>
        <v>51797.595430000001</v>
      </c>
      <c r="J21" s="14">
        <v>51797595.43</v>
      </c>
      <c r="K21" s="10">
        <f t="shared" si="4"/>
        <v>11503.002350000002</v>
      </c>
    </row>
    <row r="22" spans="1:11" ht="37.9" customHeight="1" x14ac:dyDescent="0.25">
      <c r="A22" s="2"/>
      <c r="B22" s="8" t="s">
        <v>32</v>
      </c>
      <c r="C22" s="3" t="s">
        <v>53</v>
      </c>
      <c r="D22" s="7">
        <f t="shared" si="0"/>
        <v>3221.6</v>
      </c>
      <c r="E22" s="19">
        <v>3221600</v>
      </c>
      <c r="F22" s="20">
        <f t="shared" si="1"/>
        <v>1252.35401</v>
      </c>
      <c r="G22" s="19">
        <v>1252354.01</v>
      </c>
      <c r="H22" s="4">
        <f t="shared" si="2"/>
        <v>38.873665569903153</v>
      </c>
      <c r="I22" s="13">
        <f t="shared" si="3"/>
        <v>16619.940119999999</v>
      </c>
      <c r="J22" s="14">
        <v>16619940.119999999</v>
      </c>
      <c r="K22" s="10">
        <f t="shared" si="4"/>
        <v>-15367.58611</v>
      </c>
    </row>
    <row r="23" spans="1:11" ht="42.75" customHeight="1" x14ac:dyDescent="0.25">
      <c r="A23" s="2"/>
      <c r="B23" s="8" t="s">
        <v>44</v>
      </c>
      <c r="C23" s="3" t="s">
        <v>31</v>
      </c>
      <c r="D23" s="7">
        <f t="shared" si="0"/>
        <v>50155</v>
      </c>
      <c r="E23" s="19">
        <v>50155000</v>
      </c>
      <c r="F23" s="20">
        <f t="shared" si="1"/>
        <v>28030.812160000001</v>
      </c>
      <c r="G23" s="19">
        <v>28030812.16</v>
      </c>
      <c r="H23" s="4">
        <f t="shared" si="2"/>
        <v>55.888370371847273</v>
      </c>
      <c r="I23" s="13">
        <f t="shared" si="3"/>
        <v>15554.89867</v>
      </c>
      <c r="J23" s="14">
        <v>15554898.67</v>
      </c>
      <c r="K23" s="10">
        <f t="shared" si="4"/>
        <v>12475.913490000001</v>
      </c>
    </row>
    <row r="24" spans="1:11" ht="42.75" customHeight="1" x14ac:dyDescent="0.25">
      <c r="A24" s="2"/>
      <c r="B24" s="8" t="s">
        <v>22</v>
      </c>
      <c r="C24" s="3" t="s">
        <v>1</v>
      </c>
      <c r="D24" s="7">
        <f t="shared" si="0"/>
        <v>18182.900000000001</v>
      </c>
      <c r="E24" s="19">
        <v>18182900</v>
      </c>
      <c r="F24" s="20">
        <f t="shared" si="1"/>
        <v>537.61493999999993</v>
      </c>
      <c r="G24" s="19">
        <v>537614.93999999994</v>
      </c>
      <c r="H24" s="4">
        <f t="shared" si="2"/>
        <v>2.9567062459783635</v>
      </c>
      <c r="I24" s="13">
        <f t="shared" si="3"/>
        <v>443.85030999999998</v>
      </c>
      <c r="J24" s="14">
        <v>443850.31</v>
      </c>
      <c r="K24" s="10">
        <f t="shared" si="4"/>
        <v>93.764629999999954</v>
      </c>
    </row>
    <row r="25" spans="1:11" x14ac:dyDescent="0.25">
      <c r="A25" s="2"/>
      <c r="B25" s="8" t="s">
        <v>21</v>
      </c>
      <c r="C25" s="3" t="s">
        <v>40</v>
      </c>
      <c r="D25" s="7">
        <f t="shared" si="0"/>
        <v>182.1</v>
      </c>
      <c r="E25" s="19">
        <v>182100</v>
      </c>
      <c r="F25" s="20">
        <f t="shared" si="1"/>
        <v>20.908000000000001</v>
      </c>
      <c r="G25" s="19">
        <v>20908</v>
      </c>
      <c r="H25" s="4">
        <f t="shared" si="2"/>
        <v>11.481603514552445</v>
      </c>
      <c r="I25" s="13">
        <f t="shared" si="3"/>
        <v>4.2220000000000004</v>
      </c>
      <c r="J25" s="14">
        <v>4222</v>
      </c>
      <c r="K25" s="10">
        <f t="shared" si="4"/>
        <v>16.686</v>
      </c>
    </row>
    <row r="26" spans="1:11" x14ac:dyDescent="0.25">
      <c r="A26" s="2"/>
      <c r="B26" s="8" t="s">
        <v>16</v>
      </c>
      <c r="C26" s="3" t="s">
        <v>12</v>
      </c>
      <c r="D26" s="7">
        <f t="shared" si="0"/>
        <v>258275.6</v>
      </c>
      <c r="E26" s="19">
        <v>258275600</v>
      </c>
      <c r="F26" s="20">
        <f t="shared" si="1"/>
        <v>100240.44497</v>
      </c>
      <c r="G26" s="19">
        <v>100240444.97</v>
      </c>
      <c r="H26" s="4">
        <f t="shared" si="2"/>
        <v>38.811426619471604</v>
      </c>
      <c r="I26" s="13">
        <f t="shared" si="3"/>
        <v>76355.861540000013</v>
      </c>
      <c r="J26" s="14">
        <v>76355861.540000007</v>
      </c>
      <c r="K26" s="10">
        <f t="shared" si="4"/>
        <v>23884.583429999984</v>
      </c>
    </row>
    <row r="27" spans="1:11" ht="29.45" customHeight="1" x14ac:dyDescent="0.25">
      <c r="A27" s="2"/>
      <c r="B27" s="8" t="s">
        <v>55</v>
      </c>
      <c r="C27" s="3" t="s">
        <v>51</v>
      </c>
      <c r="D27" s="7">
        <f t="shared" si="0"/>
        <v>35</v>
      </c>
      <c r="E27" s="19">
        <v>35000</v>
      </c>
      <c r="F27" s="20">
        <f t="shared" si="1"/>
        <v>2204.97642</v>
      </c>
      <c r="G27" s="19">
        <v>2204976.42</v>
      </c>
      <c r="H27" s="4">
        <f t="shared" si="2"/>
        <v>6299.9326285714278</v>
      </c>
      <c r="I27" s="13">
        <f t="shared" si="3"/>
        <v>837.18706999999995</v>
      </c>
      <c r="J27" s="14">
        <v>837187.07</v>
      </c>
      <c r="K27" s="10">
        <f t="shared" si="4"/>
        <v>1367.78935</v>
      </c>
    </row>
    <row r="28" spans="1:11" ht="28.15" customHeight="1" x14ac:dyDescent="0.25">
      <c r="A28" s="2"/>
      <c r="B28" s="8" t="s">
        <v>39</v>
      </c>
      <c r="C28" s="3" t="s">
        <v>19</v>
      </c>
      <c r="D28" s="7">
        <f t="shared" si="0"/>
        <v>17564281.678950001</v>
      </c>
      <c r="E28" s="19">
        <v>17564281678.950001</v>
      </c>
      <c r="F28" s="20">
        <f t="shared" si="1"/>
        <v>2542423.1166999997</v>
      </c>
      <c r="G28" s="19">
        <v>2542423116.6999998</v>
      </c>
      <c r="H28" s="4">
        <f t="shared" si="2"/>
        <v>14.474962103044495</v>
      </c>
      <c r="I28" s="13">
        <f t="shared" si="3"/>
        <v>2531972.7928000004</v>
      </c>
      <c r="J28" s="14">
        <v>2531972792.8000002</v>
      </c>
      <c r="K28" s="10">
        <f t="shared" si="4"/>
        <v>10450.323899999261</v>
      </c>
    </row>
    <row r="29" spans="1:11" ht="54" customHeight="1" x14ac:dyDescent="0.25">
      <c r="A29" s="2"/>
      <c r="B29" s="8" t="s">
        <v>49</v>
      </c>
      <c r="C29" s="3" t="s">
        <v>45</v>
      </c>
      <c r="D29" s="7">
        <f t="shared" si="0"/>
        <v>16583457.44098</v>
      </c>
      <c r="E29" s="19">
        <v>16583457440.98</v>
      </c>
      <c r="F29" s="20">
        <f t="shared" si="1"/>
        <v>2277650.9464699998</v>
      </c>
      <c r="G29" s="19">
        <v>2277650946.4699998</v>
      </c>
      <c r="H29" s="4">
        <f t="shared" si="2"/>
        <v>13.734475784534602</v>
      </c>
      <c r="I29" s="13">
        <f t="shared" si="3"/>
        <v>2358738.9711500001</v>
      </c>
      <c r="J29" s="14">
        <v>2358738971.1500001</v>
      </c>
      <c r="K29" s="10">
        <f t="shared" si="4"/>
        <v>-81088.024680000264</v>
      </c>
    </row>
    <row r="30" spans="1:11" ht="33.75" customHeight="1" x14ac:dyDescent="0.25">
      <c r="A30" s="2"/>
      <c r="B30" s="8" t="s">
        <v>11</v>
      </c>
      <c r="C30" s="3" t="s">
        <v>27</v>
      </c>
      <c r="D30" s="7">
        <f t="shared" si="0"/>
        <v>949959.4</v>
      </c>
      <c r="E30" s="19">
        <v>949959400</v>
      </c>
      <c r="F30" s="20">
        <f t="shared" si="1"/>
        <v>237600</v>
      </c>
      <c r="G30" s="19">
        <v>237600000</v>
      </c>
      <c r="H30" s="4">
        <f t="shared" si="2"/>
        <v>25.011595232385719</v>
      </c>
      <c r="I30" s="13">
        <f t="shared" si="3"/>
        <v>643316</v>
      </c>
      <c r="J30" s="14">
        <v>643316000</v>
      </c>
      <c r="K30" s="10">
        <f t="shared" si="4"/>
        <v>-405716</v>
      </c>
    </row>
    <row r="31" spans="1:11" ht="37.5" customHeight="1" x14ac:dyDescent="0.25">
      <c r="A31" s="2"/>
      <c r="B31" s="8" t="s">
        <v>24</v>
      </c>
      <c r="C31" s="3" t="s">
        <v>30</v>
      </c>
      <c r="D31" s="7">
        <f t="shared" si="0"/>
        <v>8589496.6180000007</v>
      </c>
      <c r="E31" s="19">
        <v>8589496618</v>
      </c>
      <c r="F31" s="20">
        <f t="shared" si="1"/>
        <v>698325.43891999999</v>
      </c>
      <c r="G31" s="19">
        <v>698325438.91999996</v>
      </c>
      <c r="H31" s="4">
        <f t="shared" si="2"/>
        <v>8.129992594171366</v>
      </c>
      <c r="I31" s="13">
        <f t="shared" si="3"/>
        <v>541981.51941999991</v>
      </c>
      <c r="J31" s="14">
        <v>541981519.41999996</v>
      </c>
      <c r="K31" s="10">
        <f t="shared" si="4"/>
        <v>156343.91950000008</v>
      </c>
    </row>
    <row r="32" spans="1:11" ht="31.5" x14ac:dyDescent="0.25">
      <c r="A32" s="2"/>
      <c r="B32" s="8" t="s">
        <v>7</v>
      </c>
      <c r="C32" s="3" t="s">
        <v>17</v>
      </c>
      <c r="D32" s="7">
        <f t="shared" si="0"/>
        <v>4128534.5</v>
      </c>
      <c r="E32" s="19">
        <v>4128534500</v>
      </c>
      <c r="F32" s="20">
        <f t="shared" si="1"/>
        <v>1090033.3986300002</v>
      </c>
      <c r="G32" s="19">
        <v>1090033398.6300001</v>
      </c>
      <c r="H32" s="4">
        <f t="shared" si="2"/>
        <v>26.402429206538063</v>
      </c>
      <c r="I32" s="13">
        <f t="shared" si="3"/>
        <v>871323.19929000002</v>
      </c>
      <c r="J32" s="14">
        <v>871323199.28999996</v>
      </c>
      <c r="K32" s="10">
        <f t="shared" si="4"/>
        <v>218710.19934000017</v>
      </c>
    </row>
    <row r="33" spans="1:11" ht="28.5" customHeight="1" x14ac:dyDescent="0.25">
      <c r="A33" s="2"/>
      <c r="B33" s="8" t="s">
        <v>36</v>
      </c>
      <c r="C33" s="3" t="s">
        <v>23</v>
      </c>
      <c r="D33" s="7">
        <f t="shared" si="0"/>
        <v>2915466.9229799998</v>
      </c>
      <c r="E33" s="19">
        <v>2915466922.98</v>
      </c>
      <c r="F33" s="20">
        <f t="shared" si="1"/>
        <v>251692.10892</v>
      </c>
      <c r="G33" s="19">
        <v>251692108.91999999</v>
      </c>
      <c r="H33" s="4">
        <f t="shared" si="2"/>
        <v>8.6329948364750013</v>
      </c>
      <c r="I33" s="13">
        <f t="shared" si="3"/>
        <v>302118.25244000001</v>
      </c>
      <c r="J33" s="14">
        <v>302118252.44</v>
      </c>
      <c r="K33" s="10">
        <f t="shared" si="4"/>
        <v>-50426.143520000012</v>
      </c>
    </row>
    <row r="34" spans="1:11" s="12" customFormat="1" ht="54" customHeight="1" x14ac:dyDescent="0.25">
      <c r="A34" s="2"/>
      <c r="B34" s="21" t="s">
        <v>66</v>
      </c>
      <c r="C34" s="6" t="s">
        <v>64</v>
      </c>
      <c r="D34" s="7">
        <f t="shared" si="0"/>
        <v>980824.23797000002</v>
      </c>
      <c r="E34" s="19">
        <v>980824237.97000003</v>
      </c>
      <c r="F34" s="20">
        <f t="shared" si="1"/>
        <v>145416.48081000001</v>
      </c>
      <c r="G34" s="19">
        <v>145416480.81</v>
      </c>
      <c r="H34" s="4">
        <f t="shared" si="2"/>
        <v>14.825946910831519</v>
      </c>
      <c r="I34" s="13">
        <f t="shared" si="3"/>
        <v>94369.053530000005</v>
      </c>
      <c r="J34" s="14">
        <v>94369053.530000001</v>
      </c>
      <c r="K34" s="10">
        <f t="shared" si="4"/>
        <v>51047.427280000004</v>
      </c>
    </row>
    <row r="35" spans="1:11" s="12" customFormat="1" ht="26.25" customHeight="1" x14ac:dyDescent="0.25">
      <c r="A35" s="2"/>
      <c r="B35" s="21" t="s">
        <v>67</v>
      </c>
      <c r="C35" s="6" t="s">
        <v>65</v>
      </c>
      <c r="D35" s="7">
        <f t="shared" si="0"/>
        <v>0</v>
      </c>
      <c r="E35" s="19">
        <v>0</v>
      </c>
      <c r="F35" s="20">
        <f t="shared" si="1"/>
        <v>-1323.65202</v>
      </c>
      <c r="G35" s="19">
        <v>-1323652.02</v>
      </c>
      <c r="H35" s="4"/>
      <c r="I35" s="13">
        <f t="shared" si="3"/>
        <v>2967.5</v>
      </c>
      <c r="J35" s="14">
        <v>2967500</v>
      </c>
      <c r="K35" s="10">
        <f t="shared" si="4"/>
        <v>-4291.1520199999995</v>
      </c>
    </row>
    <row r="36" spans="1:11" ht="87.75" customHeight="1" x14ac:dyDescent="0.25">
      <c r="A36" s="2"/>
      <c r="B36" s="8" t="s">
        <v>42</v>
      </c>
      <c r="C36" s="3" t="s">
        <v>29</v>
      </c>
      <c r="D36" s="7">
        <f t="shared" si="0"/>
        <v>0</v>
      </c>
      <c r="E36" s="19">
        <v>0</v>
      </c>
      <c r="F36" s="20">
        <f t="shared" si="1"/>
        <v>133858.73584000001</v>
      </c>
      <c r="G36" s="19">
        <v>133858735.84</v>
      </c>
      <c r="H36" s="4"/>
      <c r="I36" s="13">
        <f t="shared" si="3"/>
        <v>78674.146379999991</v>
      </c>
      <c r="J36" s="14">
        <v>78674146.379999995</v>
      </c>
      <c r="K36" s="10"/>
    </row>
    <row r="37" spans="1:11" ht="63" x14ac:dyDescent="0.25">
      <c r="A37" s="2"/>
      <c r="B37" s="8" t="s">
        <v>47</v>
      </c>
      <c r="C37" s="3" t="s">
        <v>0</v>
      </c>
      <c r="D37" s="7">
        <f t="shared" si="0"/>
        <v>0</v>
      </c>
      <c r="E37" s="19">
        <v>0</v>
      </c>
      <c r="F37" s="20">
        <f t="shared" si="1"/>
        <v>-13179.394400000001</v>
      </c>
      <c r="G37" s="19">
        <v>-13179394.4</v>
      </c>
      <c r="H37" s="4"/>
      <c r="I37" s="13">
        <f t="shared" si="3"/>
        <v>-2776.87826</v>
      </c>
      <c r="J37" s="14">
        <v>-2776878.26</v>
      </c>
      <c r="K37" s="10"/>
    </row>
  </sheetData>
  <mergeCells count="4">
    <mergeCell ref="A1:G1"/>
    <mergeCell ref="A3:G3"/>
    <mergeCell ref="A4:G4"/>
    <mergeCell ref="B2:K2"/>
  </mergeCells>
  <pageMargins left="0.62" right="0.52" top="0.74803149606299213" bottom="0.74803149606299213" header="0.31496062992125984" footer="0.31496062992125984"/>
  <pageSetup paperSize="9" scale="55" fitToHeight="0" orientation="portrait" errors="blank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Кривовицина Елена Викьлровна</cp:lastModifiedBy>
  <cp:lastPrinted>2021-04-28T11:58:05Z</cp:lastPrinted>
  <dcterms:created xsi:type="dcterms:W3CDTF">2019-04-04T13:06:44Z</dcterms:created>
  <dcterms:modified xsi:type="dcterms:W3CDTF">2021-04-28T11:58:11Z</dcterms:modified>
</cp:coreProperties>
</file>