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90" windowWidth="15000" windowHeight="9435"/>
  </bookViews>
  <sheets>
    <sheet name="Sheet1" sheetId="1" r:id="rId1"/>
  </sheets>
  <definedNames>
    <definedName name="_xlnm._FilterDatabase" localSheetId="0" hidden="1">Sheet1!$B$4:$G$80</definedName>
  </definedNames>
  <calcPr calcId="145621"/>
</workbook>
</file>

<file path=xl/calcChain.xml><?xml version="1.0" encoding="utf-8"?>
<calcChain xmlns="http://schemas.openxmlformats.org/spreadsheetml/2006/main">
  <c r="K80" i="1" l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6" i="1"/>
  <c r="H7" i="1"/>
  <c r="L7" i="1" s="1"/>
  <c r="H8" i="1"/>
  <c r="L8" i="1" s="1"/>
  <c r="H9" i="1"/>
  <c r="H10" i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L37" i="1" s="1"/>
  <c r="H39" i="1"/>
  <c r="L39" i="1" s="1"/>
  <c r="H40" i="1"/>
  <c r="L40" i="1" s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48" i="1"/>
  <c r="L48" i="1" s="1"/>
  <c r="H49" i="1"/>
  <c r="L49" i="1" s="1"/>
  <c r="H50" i="1"/>
  <c r="L50" i="1" s="1"/>
  <c r="H51" i="1"/>
  <c r="L51" i="1" s="1"/>
  <c r="H52" i="1"/>
  <c r="L52" i="1" s="1"/>
  <c r="H53" i="1"/>
  <c r="L53" i="1" s="1"/>
  <c r="H54" i="1"/>
  <c r="L54" i="1" s="1"/>
  <c r="H55" i="1"/>
  <c r="L55" i="1" s="1"/>
  <c r="H56" i="1"/>
  <c r="L56" i="1" s="1"/>
  <c r="H57" i="1"/>
  <c r="L57" i="1" s="1"/>
  <c r="H58" i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L69" i="1" s="1"/>
  <c r="H70" i="1"/>
  <c r="L70" i="1" s="1"/>
  <c r="H71" i="1"/>
  <c r="L71" i="1" s="1"/>
  <c r="H72" i="1"/>
  <c r="L72" i="1" s="1"/>
  <c r="H73" i="1"/>
  <c r="L73" i="1" s="1"/>
  <c r="H74" i="1"/>
  <c r="L74" i="1" s="1"/>
  <c r="H75" i="1"/>
  <c r="L75" i="1" s="1"/>
  <c r="H76" i="1"/>
  <c r="L76" i="1" s="1"/>
  <c r="H77" i="1"/>
  <c r="L77" i="1" s="1"/>
  <c r="H78" i="1"/>
  <c r="L78" i="1" s="1"/>
  <c r="H79" i="1"/>
  <c r="L79" i="1" s="1"/>
  <c r="H80" i="1"/>
  <c r="L80" i="1" s="1"/>
  <c r="H5" i="1"/>
  <c r="F6" i="1"/>
  <c r="I6" i="1" s="1"/>
  <c r="F7" i="1"/>
  <c r="I7" i="1" s="1"/>
  <c r="F8" i="1"/>
  <c r="F9" i="1"/>
  <c r="F10" i="1"/>
  <c r="F11" i="1"/>
  <c r="I11" i="1" s="1"/>
  <c r="F12" i="1"/>
  <c r="I12" i="1" s="1"/>
  <c r="F13" i="1"/>
  <c r="F14" i="1"/>
  <c r="I14" i="1" s="1"/>
  <c r="F15" i="1"/>
  <c r="F16" i="1"/>
  <c r="I16" i="1" s="1"/>
  <c r="F17" i="1"/>
  <c r="I17" i="1" s="1"/>
  <c r="F18" i="1"/>
  <c r="I18" i="1" s="1"/>
  <c r="F19" i="1"/>
  <c r="I19" i="1" s="1"/>
  <c r="F20" i="1"/>
  <c r="F21" i="1"/>
  <c r="I21" i="1" s="1"/>
  <c r="F22" i="1"/>
  <c r="I22" i="1" s="1"/>
  <c r="F23" i="1"/>
  <c r="I23" i="1" s="1"/>
  <c r="F24" i="1"/>
  <c r="F25" i="1"/>
  <c r="I25" i="1" s="1"/>
  <c r="F26" i="1"/>
  <c r="I26" i="1" s="1"/>
  <c r="F27" i="1"/>
  <c r="F28" i="1"/>
  <c r="F29" i="1"/>
  <c r="F30" i="1"/>
  <c r="I30" i="1" s="1"/>
  <c r="F31" i="1"/>
  <c r="F32" i="1"/>
  <c r="F33" i="1"/>
  <c r="I33" i="1" s="1"/>
  <c r="F34" i="1"/>
  <c r="I34" i="1" s="1"/>
  <c r="F35" i="1"/>
  <c r="F36" i="1"/>
  <c r="I36" i="1" s="1"/>
  <c r="F37" i="1"/>
  <c r="I37" i="1"/>
  <c r="F39" i="1"/>
  <c r="I39" i="1" s="1"/>
  <c r="F40" i="1"/>
  <c r="I40" i="1" s="1"/>
  <c r="F41" i="1"/>
  <c r="F42" i="1"/>
  <c r="F43" i="1"/>
  <c r="I43" i="1" s="1"/>
  <c r="F44" i="1"/>
  <c r="I44" i="1" s="1"/>
  <c r="F45" i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F54" i="1"/>
  <c r="F55" i="1"/>
  <c r="I55" i="1" s="1"/>
  <c r="F56" i="1"/>
  <c r="F57" i="1"/>
  <c r="F58" i="1"/>
  <c r="I58" i="1" s="1"/>
  <c r="F59" i="1"/>
  <c r="I59" i="1" s="1"/>
  <c r="F60" i="1"/>
  <c r="F61" i="1"/>
  <c r="F62" i="1"/>
  <c r="I62" i="1" s="1"/>
  <c r="F63" i="1"/>
  <c r="F64" i="1"/>
  <c r="I64" i="1" s="1"/>
  <c r="F65" i="1"/>
  <c r="F66" i="1"/>
  <c r="I66" i="1" s="1"/>
  <c r="F67" i="1"/>
  <c r="I67" i="1" s="1"/>
  <c r="F68" i="1"/>
  <c r="I68" i="1" s="1"/>
  <c r="F69" i="1"/>
  <c r="F70" i="1"/>
  <c r="F71" i="1"/>
  <c r="I71" i="1" s="1"/>
  <c r="F72" i="1"/>
  <c r="F73" i="1"/>
  <c r="F74" i="1"/>
  <c r="I74" i="1" s="1"/>
  <c r="F75" i="1"/>
  <c r="F76" i="1"/>
  <c r="I76" i="1" s="1"/>
  <c r="F77" i="1"/>
  <c r="F78" i="1"/>
  <c r="I78" i="1" s="1"/>
  <c r="F79" i="1"/>
  <c r="I79" i="1" s="1"/>
  <c r="F80" i="1"/>
  <c r="F5" i="1"/>
  <c r="I75" i="1"/>
  <c r="I61" i="1"/>
  <c r="I28" i="1"/>
  <c r="I8" i="1"/>
  <c r="I9" i="1" l="1"/>
  <c r="I32" i="1"/>
  <c r="I77" i="1"/>
  <c r="I35" i="1"/>
  <c r="I41" i="1"/>
  <c r="I80" i="1"/>
  <c r="I63" i="1"/>
  <c r="I60" i="1"/>
  <c r="I57" i="1"/>
  <c r="I53" i="1"/>
  <c r="I27" i="1"/>
  <c r="I24" i="1"/>
  <c r="L5" i="1"/>
  <c r="I5" i="1"/>
  <c r="I10" i="1"/>
  <c r="I69" i="1"/>
  <c r="I20" i="1"/>
  <c r="I45" i="1"/>
  <c r="I65" i="1"/>
  <c r="I73" i="1"/>
  <c r="I70" i="1"/>
  <c r="I56" i="1"/>
  <c r="I54" i="1"/>
  <c r="I42" i="1"/>
  <c r="I31" i="1"/>
  <c r="I29" i="1"/>
  <c r="I15" i="1"/>
  <c r="I13" i="1"/>
  <c r="I72" i="1"/>
  <c r="L9" i="1"/>
  <c r="L6" i="1"/>
  <c r="L10" i="1"/>
</calcChain>
</file>

<file path=xl/sharedStrings.xml><?xml version="1.0" encoding="utf-8"?>
<sst xmlns="http://schemas.openxmlformats.org/spreadsheetml/2006/main" count="221" uniqueCount="101">
  <si>
    <t>Амбулаторная помощь</t>
  </si>
  <si>
    <t>Социальное обслуживание населения</t>
  </si>
  <si>
    <t>Другие вопросы в области национальной экономики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</si>
  <si>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</si>
  <si>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</si>
  <si>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</si>
  <si>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</si>
  <si>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</si>
  <si>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</si>
  <si>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</si>
  <si>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Благоустройство</t>
  </si>
  <si>
    <t>ФИЗИЧЕСКАЯ КУЛЬТУРА И СПОРТ</t>
  </si>
  <si>
    <t>ОБЩЕГОСУДАРСТВЕННЫЕ ВОПРОСЫ</t>
  </si>
  <si>
    <t>Прочие межбюджетные трансферты общего характера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</si>
  <si>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</si>
  <si>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</si>
  <si>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</si>
  <si>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</si>
  <si>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Миграционная политика</t>
  </si>
  <si>
    <t>Фундаментальные исследования</t>
  </si>
  <si>
    <t>Охрана семьи и детства</t>
  </si>
  <si>
    <t>Водное хозяйство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</si>
  <si>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</si>
  <si>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</si>
  <si>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</si>
  <si>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</si>
  <si>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</si>
  <si>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</si>
  <si>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</si>
  <si>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Другие вопросы в области средств массовой информации</t>
  </si>
  <si>
    <t>Скорая медицинская помощь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</si>
  <si>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</si>
  <si>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</si>
  <si>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</si>
  <si>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</si>
  <si>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ОХРАНА ОКРУЖАЮЩЕЙ СРЕДЫ</t>
  </si>
  <si>
    <t>Органы юстиции</t>
  </si>
  <si>
    <t>Резервные фонды</t>
  </si>
  <si>
    <t>Иные дотации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</si>
  <si>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</si>
  <si>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</si>
  <si>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</si>
  <si>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</si>
  <si>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</si>
  <si>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НАЦИОНАЛЬНАЯ ЭКОНОМИКА</t>
  </si>
  <si>
    <t>Физическая культура</t>
  </si>
  <si>
    <t>Стационарная медицинская помощь</t>
  </si>
  <si>
    <t>Общее образование</t>
  </si>
  <si>
    <t>МЕЖБЮДЖЕТНЫЕ ТРАНСФЕРТЫ ОБЩЕГО ХАРАКТЕРА БЮДЖЕТАМ БЮДЖЕТНОЙ СИСТЕМЫ РОССИЙСКОЙ ФЕДЕРАЦИИ</t>
  </si>
  <si>
    <t>ЗДРАВООХРАНЕНИЕ</t>
  </si>
  <si>
    <t>Профессиональная подготовка, переподготовка и повышение квалификации</t>
  </si>
  <si>
    <t>Культура</t>
  </si>
  <si>
    <t>Общеэкономические вопросы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</si>
  <si>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</si>
  <si>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</si>
  <si>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</si>
  <si>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Обеспечение пожарной безопасности</t>
  </si>
  <si>
    <t>НАЦИОНАЛЬНАЯ БЕЗОПАСНОСТЬ И ПРАВООХРАНИТЕЛЬНАЯ ДЕЯТЕЛЬНОСТЬ</t>
  </si>
  <si>
    <t>Сельское хозяйство и рыболовство</t>
  </si>
  <si>
    <t>Мобилизационная и вневойсковая подготовка</t>
  </si>
  <si>
    <t>Судебная система</t>
  </si>
  <si>
    <t>Коммунальное хозяйство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</si>
  <si>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</si>
  <si>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</si>
  <si>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КУЛЬТУРА, КИНЕМАТОГРАФИЯ</t>
  </si>
  <si>
    <t>Жилищное хозяйство</t>
  </si>
  <si>
    <t>Дополнительное образование детей</t>
  </si>
  <si>
    <t>СРЕДСТВА МАССОВОЙ ИНФОРМАЦИИ</t>
  </si>
  <si>
    <t>Другие вопросы в области здравоохранения</t>
  </si>
  <si>
    <t>СОЦИАЛЬНАЯ ПОЛИТИКА</t>
  </si>
  <si>
    <t>ОБСЛУЖИВАНИЕ ГОСУДАРСТВЕННОГО И МУНИЦИПАЛЬНОГО ДОЛГА</t>
  </si>
  <si>
    <t>Периодическая печать и издательства</t>
  </si>
  <si>
    <t>ЖИЛИЩНО-КОММУНАЛЬНОЕ ХОЗЯЙСТВО</t>
  </si>
  <si>
    <t>Дошкольное образование</t>
  </si>
  <si>
    <t>Молодежная политика</t>
  </si>
  <si>
    <t>Процент исполнения</t>
  </si>
  <si>
    <t xml:space="preserve">Наименование </t>
  </si>
  <si>
    <t>Раздел</t>
  </si>
  <si>
    <t>Подраздел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</si>
  <si>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</si>
  <si>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</si>
  <si>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</si>
  <si>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</si>
  <si>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</si>
  <si>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</si>
  <si>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</si>
  <si>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</si>
  <si>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</si>
  <si>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</si>
  <si>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</si>
  <si>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</si>
  <si>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</si>
  <si>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12</t>
  </si>
  <si>
    <t>Исполнено на 1 апреля 2020г в рублях</t>
  </si>
  <si>
    <t>Исполнено на          1 апреля 2020г в тыс. руб.</t>
  </si>
  <si>
    <t>Исполнено на 1 апреля 2021г в рублях</t>
  </si>
  <si>
    <t>Исполнено на          1 апреля 2021г в тыс. руб.</t>
  </si>
  <si>
    <t>Утвержденные назначения на 2021 год в рублях</t>
  </si>
  <si>
    <t>Утвержденные назначения на 2021год                  в тыс. руб.</t>
  </si>
  <si>
    <t>Отклонение 2021 года от 2020 года          в тыс. руб.</t>
  </si>
  <si>
    <t>Сведения об исполнении консолидированного бюджета по расходам на 1 апреля 2021г в сравнении с планом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</si>
</sst>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##\ ###\ ###\ ###\ ##0.00"/>
    <numFmt numFmtId="179" formatCode="#,##0.0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Segoe UI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2">
    <xf numFmtId="0" fontId="0" fillId="0" borderId="0"/>
    <xf numFmtId="49" fontId="4" fillId="0" borderId="4">
      <alignment horizontal="center" vertical="center" wrapText="1"/>
    </xf>
  </cellStyleXfs>
  <cellXfs count="27"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179" fontId="7" fillId="0" borderId="1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top" wrapText="1"/>
    </xf>
    <xf numFmtId="179" fontId="8" fillId="0" borderId="3" xfId="0" applyNumberFormat="1" applyFont="1" applyFill="1" applyBorder="1" applyAlignment="1">
      <alignment horizontal="right" vertical="center" wrapText="1"/>
    </xf>
    <xf numFmtId="179" fontId="9" fillId="0" borderId="3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center" vertical="center"/>
    </xf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172" fontId="10" fillId="0" borderId="5" xfId="0" applyNumberFormat="1" applyFont="1" applyFill="1" applyBorder="1" applyAlignment="1">
      <alignment horizontal="right" vertical="center" wrapText="1"/>
    </xf>
    <xf numFmtId="179" fontId="5" fillId="0" borderId="3" xfId="0" applyNumberFormat="1" applyFont="1" applyFill="1" applyBorder="1" applyAlignment="1">
      <alignment horizontal="right" vertical="center"/>
    </xf>
    <xf numFmtId="179" fontId="5" fillId="0" borderId="3" xfId="0" applyNumberFormat="1" applyFont="1" applyFill="1" applyBorder="1" applyAlignment="1">
      <alignment horizontal="center" vertical="center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80"/>
  <sheetViews>
    <sheetView tabSelected="1" topLeftCell="B1" zoomScaleNormal="100" zoomScaleSheetLayoutView="100" workbookViewId="0">
      <selection activeCell="B4" sqref="B4"/>
    </sheetView>
  </sheetViews>
  <sheetFormatPr defaultColWidth="8.85546875" defaultRowHeight="15" x14ac:dyDescent="0.25"/>
  <cols>
    <col min="1" max="1" width="1.5703125" style="1" hidden="1" customWidth="1"/>
    <col min="2" max="2" width="41.140625" style="6" customWidth="1"/>
    <col min="3" max="3" width="9" style="2" customWidth="1"/>
    <col min="4" max="4" width="12.140625" style="2" customWidth="1"/>
    <col min="5" max="5" width="21.5703125" style="1" hidden="1" customWidth="1"/>
    <col min="6" max="6" width="18.7109375" style="14" customWidth="1"/>
    <col min="7" max="7" width="21" style="14" hidden="1" customWidth="1"/>
    <col min="8" max="8" width="17.42578125" style="14" customWidth="1"/>
    <col min="9" max="9" width="15.28515625" style="11" customWidth="1"/>
    <col min="10" max="10" width="19.7109375" style="1" hidden="1" customWidth="1"/>
    <col min="11" max="11" width="17.28515625" style="14" customWidth="1"/>
    <col min="12" max="12" width="18.7109375" style="11" customWidth="1"/>
    <col min="13" max="16384" width="8.85546875" style="1"/>
  </cols>
  <sheetData>
    <row r="1" spans="1:12" x14ac:dyDescent="0.25">
      <c r="A1" s="22"/>
      <c r="B1" s="22"/>
      <c r="C1" s="22"/>
      <c r="D1" s="22"/>
      <c r="E1" s="22"/>
      <c r="F1" s="22"/>
      <c r="G1" s="22"/>
    </row>
    <row r="2" spans="1:12" ht="51.6" customHeight="1" x14ac:dyDescent="0.25">
      <c r="A2" s="23" t="s">
        <v>100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3.15" customHeight="1" x14ac:dyDescent="0.25">
      <c r="A3" s="4"/>
      <c r="B3" s="5"/>
      <c r="C3" s="4"/>
      <c r="D3" s="4"/>
      <c r="E3" s="4"/>
      <c r="F3" s="13"/>
      <c r="G3" s="13"/>
      <c r="H3" s="13"/>
      <c r="I3" s="4"/>
      <c r="J3" s="4"/>
      <c r="K3" s="13"/>
      <c r="L3" s="4"/>
    </row>
    <row r="4" spans="1:12" ht="78" customHeight="1" x14ac:dyDescent="0.25">
      <c r="A4" s="3"/>
      <c r="B4" s="9" t="s">
        <v>76</v>
      </c>
      <c r="C4" s="9" t="s">
        <v>77</v>
      </c>
      <c r="D4" s="9" t="s">
        <v>78</v>
      </c>
      <c r="E4" s="9" t="s">
        <v>97</v>
      </c>
      <c r="F4" s="9" t="s">
        <v>98</v>
      </c>
      <c r="G4" s="9" t="s">
        <v>95</v>
      </c>
      <c r="H4" s="9" t="s">
        <v>96</v>
      </c>
      <c r="I4" s="9" t="s">
        <v>75</v>
      </c>
      <c r="J4" s="9" t="s">
        <v>93</v>
      </c>
      <c r="K4" s="9" t="s">
        <v>94</v>
      </c>
      <c r="L4" s="10" t="s">
        <v>99</v>
      </c>
    </row>
    <row r="5" spans="1:12" ht="26.45" customHeight="1" x14ac:dyDescent="0.25">
      <c r="A5" s="3"/>
      <c r="B5" s="16" t="s">
        <v>27</v>
      </c>
      <c r="C5" s="17"/>
      <c r="D5" s="17"/>
      <c r="E5" s="24">
        <v>88478512867.190002</v>
      </c>
      <c r="F5" s="18">
        <f>E5/1000</f>
        <v>88478512.867190003</v>
      </c>
      <c r="G5" s="24">
        <v>14899306173.58</v>
      </c>
      <c r="H5" s="19">
        <f>G5/1000</f>
        <v>14899306.17358</v>
      </c>
      <c r="I5" s="20">
        <f>H5/F5*100</f>
        <v>16.839462702028559</v>
      </c>
      <c r="J5" s="21">
        <v>14628479458.120001</v>
      </c>
      <c r="K5" s="19">
        <f>J5/1000</f>
        <v>14628479.458120001</v>
      </c>
      <c r="L5" s="20">
        <f>H5-K5</f>
        <v>270826.7154599987</v>
      </c>
    </row>
    <row r="6" spans="1:12" ht="31.5" x14ac:dyDescent="0.25">
      <c r="A6" s="3"/>
      <c r="B6" s="7" t="s">
        <v>12</v>
      </c>
      <c r="C6" s="8" t="s">
        <v>79</v>
      </c>
      <c r="D6" s="8"/>
      <c r="E6" s="24">
        <v>7529662717.9200001</v>
      </c>
      <c r="F6" s="15">
        <f t="shared" ref="F6:F70" si="0">E6/1000</f>
        <v>7529662.7179199997</v>
      </c>
      <c r="G6" s="24">
        <v>1076589086.6700001</v>
      </c>
      <c r="H6" s="25">
        <f t="shared" ref="H6:H70" si="1">G6/1000</f>
        <v>1076589.0866700001</v>
      </c>
      <c r="I6" s="12">
        <f t="shared" ref="I6:I70" si="2">H6/F6*100</f>
        <v>14.297972259870335</v>
      </c>
      <c r="J6" s="21">
        <v>1113972221.4400001</v>
      </c>
      <c r="K6" s="25">
        <f t="shared" ref="K6:K70" si="3">J6/1000</f>
        <v>1113972.22144</v>
      </c>
      <c r="L6" s="26">
        <f t="shared" ref="L6:L70" si="4">H6-K6</f>
        <v>-37383.134769999888</v>
      </c>
    </row>
    <row r="7" spans="1:12" ht="63" x14ac:dyDescent="0.25">
      <c r="A7" s="3"/>
      <c r="B7" s="7" t="s">
        <v>62</v>
      </c>
      <c r="C7" s="8" t="s">
        <v>79</v>
      </c>
      <c r="D7" s="8" t="s">
        <v>80</v>
      </c>
      <c r="E7" s="24">
        <v>385779333.99000001</v>
      </c>
      <c r="F7" s="15">
        <f t="shared" si="0"/>
        <v>385779.33399000001</v>
      </c>
      <c r="G7" s="24">
        <v>85554995.030000001</v>
      </c>
      <c r="H7" s="25">
        <f t="shared" si="1"/>
        <v>85554.995030000005</v>
      </c>
      <c r="I7" s="12">
        <f t="shared" si="2"/>
        <v>22.177184595434476</v>
      </c>
      <c r="J7" s="21">
        <v>89709073.859999999</v>
      </c>
      <c r="K7" s="25">
        <f t="shared" si="3"/>
        <v>89709.073860000004</v>
      </c>
      <c r="L7" s="26">
        <f t="shared" si="4"/>
        <v>-4154.0788299999986</v>
      </c>
    </row>
    <row r="8" spans="1:12" ht="78.75" x14ac:dyDescent="0.25">
      <c r="A8" s="3"/>
      <c r="B8" s="7" t="s">
        <v>24</v>
      </c>
      <c r="C8" s="8" t="s">
        <v>79</v>
      </c>
      <c r="D8" s="8" t="s">
        <v>81</v>
      </c>
      <c r="E8" s="24">
        <v>156886162.44</v>
      </c>
      <c r="F8" s="15">
        <f t="shared" si="0"/>
        <v>156886.16243999999</v>
      </c>
      <c r="G8" s="24">
        <v>36698034.729999997</v>
      </c>
      <c r="H8" s="25">
        <f t="shared" si="1"/>
        <v>36698.034729999999</v>
      </c>
      <c r="I8" s="12">
        <f t="shared" si="2"/>
        <v>23.391505126549898</v>
      </c>
      <c r="J8" s="21">
        <v>35301262.869999997</v>
      </c>
      <c r="K8" s="25">
        <f t="shared" si="3"/>
        <v>35301.262869999999</v>
      </c>
      <c r="L8" s="26">
        <f t="shared" si="4"/>
        <v>1396.7718600000007</v>
      </c>
    </row>
    <row r="9" spans="1:12" ht="94.5" x14ac:dyDescent="0.25">
      <c r="A9" s="3"/>
      <c r="B9" s="7" t="s">
        <v>26</v>
      </c>
      <c r="C9" s="8" t="s">
        <v>79</v>
      </c>
      <c r="D9" s="8" t="s">
        <v>82</v>
      </c>
      <c r="E9" s="24">
        <v>1779656961.71</v>
      </c>
      <c r="F9" s="15">
        <f t="shared" si="0"/>
        <v>1779656.9617099999</v>
      </c>
      <c r="G9" s="24">
        <v>342059908.26999998</v>
      </c>
      <c r="H9" s="25">
        <f t="shared" si="1"/>
        <v>342059.90826999996</v>
      </c>
      <c r="I9" s="12">
        <f t="shared" si="2"/>
        <v>19.220552928432259</v>
      </c>
      <c r="J9" s="21">
        <v>366659250</v>
      </c>
      <c r="K9" s="25">
        <f t="shared" si="3"/>
        <v>366659.25</v>
      </c>
      <c r="L9" s="26">
        <f t="shared" si="4"/>
        <v>-24599.341730000044</v>
      </c>
    </row>
    <row r="10" spans="1:12" ht="15.75" x14ac:dyDescent="0.25">
      <c r="A10" s="3"/>
      <c r="B10" s="7" t="s">
        <v>60</v>
      </c>
      <c r="C10" s="8" t="s">
        <v>79</v>
      </c>
      <c r="D10" s="8" t="s">
        <v>83</v>
      </c>
      <c r="E10" s="24">
        <v>136800</v>
      </c>
      <c r="F10" s="15">
        <f t="shared" si="0"/>
        <v>136.80000000000001</v>
      </c>
      <c r="G10" s="24">
        <v>0</v>
      </c>
      <c r="H10" s="25">
        <f t="shared" si="1"/>
        <v>0</v>
      </c>
      <c r="I10" s="12">
        <f t="shared" si="2"/>
        <v>0</v>
      </c>
      <c r="J10" s="21">
        <v>0</v>
      </c>
      <c r="K10" s="25">
        <f t="shared" si="3"/>
        <v>0</v>
      </c>
      <c r="L10" s="26">
        <f t="shared" si="4"/>
        <v>0</v>
      </c>
    </row>
    <row r="11" spans="1:12" ht="63" x14ac:dyDescent="0.25">
      <c r="A11" s="3"/>
      <c r="B11" s="7" t="s">
        <v>5</v>
      </c>
      <c r="C11" s="8" t="s">
        <v>79</v>
      </c>
      <c r="D11" s="8" t="s">
        <v>84</v>
      </c>
      <c r="E11" s="24">
        <v>414289556.83999997</v>
      </c>
      <c r="F11" s="15">
        <f t="shared" si="0"/>
        <v>414289.55683999998</v>
      </c>
      <c r="G11" s="24">
        <v>84620340.969999999</v>
      </c>
      <c r="H11" s="25">
        <f t="shared" si="1"/>
        <v>84620.340970000005</v>
      </c>
      <c r="I11" s="12">
        <f t="shared" si="2"/>
        <v>20.425410096127685</v>
      </c>
      <c r="J11" s="21">
        <v>104104480.39</v>
      </c>
      <c r="K11" s="25">
        <f t="shared" si="3"/>
        <v>104104.48039</v>
      </c>
      <c r="L11" s="26">
        <f t="shared" si="4"/>
        <v>-19484.139419999992</v>
      </c>
    </row>
    <row r="12" spans="1:12" ht="31.5" x14ac:dyDescent="0.25">
      <c r="A12" s="3"/>
      <c r="B12" s="7" t="s">
        <v>40</v>
      </c>
      <c r="C12" s="8" t="s">
        <v>79</v>
      </c>
      <c r="D12" s="8" t="s">
        <v>85</v>
      </c>
      <c r="E12" s="24">
        <v>168553000</v>
      </c>
      <c r="F12" s="15">
        <f t="shared" si="0"/>
        <v>168553</v>
      </c>
      <c r="G12" s="24">
        <v>6686908.3200000003</v>
      </c>
      <c r="H12" s="25">
        <f t="shared" si="1"/>
        <v>6686.9083200000005</v>
      </c>
      <c r="I12" s="12">
        <f t="shared" si="2"/>
        <v>3.9672437274922432</v>
      </c>
      <c r="J12" s="21">
        <v>6846829.4500000002</v>
      </c>
      <c r="K12" s="25">
        <f t="shared" si="3"/>
        <v>6846.8294500000002</v>
      </c>
      <c r="L12" s="26">
        <f t="shared" si="4"/>
        <v>-159.92112999999972</v>
      </c>
    </row>
    <row r="13" spans="1:12" ht="15.75" x14ac:dyDescent="0.25">
      <c r="A13" s="3"/>
      <c r="B13" s="7" t="s">
        <v>19</v>
      </c>
      <c r="C13" s="8" t="s">
        <v>79</v>
      </c>
      <c r="D13" s="8" t="s">
        <v>88</v>
      </c>
      <c r="E13" s="24">
        <v>7000000</v>
      </c>
      <c r="F13" s="15">
        <f t="shared" si="0"/>
        <v>7000</v>
      </c>
      <c r="G13" s="24">
        <v>0</v>
      </c>
      <c r="H13" s="25">
        <f t="shared" si="1"/>
        <v>0</v>
      </c>
      <c r="I13" s="12">
        <f t="shared" si="2"/>
        <v>0</v>
      </c>
      <c r="J13" s="21">
        <v>0</v>
      </c>
      <c r="K13" s="25">
        <f t="shared" si="3"/>
        <v>0</v>
      </c>
      <c r="L13" s="26">
        <f t="shared" si="4"/>
        <v>0</v>
      </c>
    </row>
    <row r="14" spans="1:12" ht="15.75" x14ac:dyDescent="0.25">
      <c r="A14" s="3"/>
      <c r="B14" s="7" t="s">
        <v>37</v>
      </c>
      <c r="C14" s="8" t="s">
        <v>79</v>
      </c>
      <c r="D14" s="8" t="s">
        <v>89</v>
      </c>
      <c r="E14" s="24">
        <v>780131616.60000002</v>
      </c>
      <c r="F14" s="15">
        <f t="shared" si="0"/>
        <v>780131.61660000007</v>
      </c>
      <c r="G14" s="24">
        <v>0</v>
      </c>
      <c r="H14" s="25">
        <f t="shared" si="1"/>
        <v>0</v>
      </c>
      <c r="I14" s="12">
        <f t="shared" si="2"/>
        <v>0</v>
      </c>
      <c r="J14" s="21">
        <v>0</v>
      </c>
      <c r="K14" s="25">
        <f t="shared" si="3"/>
        <v>0</v>
      </c>
      <c r="L14" s="26">
        <f t="shared" si="4"/>
        <v>0</v>
      </c>
    </row>
    <row r="15" spans="1:12" ht="15.75" x14ac:dyDescent="0.25">
      <c r="A15" s="3"/>
      <c r="B15" s="7" t="s">
        <v>16</v>
      </c>
      <c r="C15" s="8" t="s">
        <v>79</v>
      </c>
      <c r="D15" s="8" t="s">
        <v>90</v>
      </c>
      <c r="E15" s="24">
        <v>3837229286.3400002</v>
      </c>
      <c r="F15" s="15">
        <f t="shared" si="0"/>
        <v>3837229.2863400001</v>
      </c>
      <c r="G15" s="24">
        <v>520968899.35000002</v>
      </c>
      <c r="H15" s="25">
        <f t="shared" si="1"/>
        <v>520968.89935000002</v>
      </c>
      <c r="I15" s="12">
        <f t="shared" si="2"/>
        <v>13.576694548969916</v>
      </c>
      <c r="J15" s="21">
        <v>511351324.87</v>
      </c>
      <c r="K15" s="25">
        <f t="shared" si="3"/>
        <v>511351.32487000001</v>
      </c>
      <c r="L15" s="26">
        <f t="shared" si="4"/>
        <v>9617.5744800000102</v>
      </c>
    </row>
    <row r="16" spans="1:12" ht="15.75" x14ac:dyDescent="0.25">
      <c r="A16" s="3"/>
      <c r="B16" s="7" t="s">
        <v>34</v>
      </c>
      <c r="C16" s="8" t="s">
        <v>80</v>
      </c>
      <c r="D16" s="8"/>
      <c r="E16" s="24">
        <v>167198500</v>
      </c>
      <c r="F16" s="15">
        <f t="shared" si="0"/>
        <v>167198.5</v>
      </c>
      <c r="G16" s="24">
        <v>6402861.8700000001</v>
      </c>
      <c r="H16" s="25">
        <f t="shared" si="1"/>
        <v>6402.8618699999997</v>
      </c>
      <c r="I16" s="12">
        <f t="shared" si="2"/>
        <v>3.8294971964461402</v>
      </c>
      <c r="J16" s="21">
        <v>5844858.8700000001</v>
      </c>
      <c r="K16" s="25">
        <f t="shared" si="3"/>
        <v>5844.85887</v>
      </c>
      <c r="L16" s="26">
        <f t="shared" si="4"/>
        <v>558.0029999999997</v>
      </c>
    </row>
    <row r="17" spans="1:12" ht="31.5" x14ac:dyDescent="0.25">
      <c r="A17" s="3"/>
      <c r="B17" s="7" t="s">
        <v>59</v>
      </c>
      <c r="C17" s="8" t="s">
        <v>80</v>
      </c>
      <c r="D17" s="8" t="s">
        <v>81</v>
      </c>
      <c r="E17" s="24">
        <v>32076000</v>
      </c>
      <c r="F17" s="15">
        <f t="shared" si="0"/>
        <v>32076</v>
      </c>
      <c r="G17" s="24">
        <v>6307936.8700000001</v>
      </c>
      <c r="H17" s="25">
        <f t="shared" si="1"/>
        <v>6307.9368700000005</v>
      </c>
      <c r="I17" s="12">
        <f t="shared" si="2"/>
        <v>19.665596926050632</v>
      </c>
      <c r="J17" s="21">
        <v>5844858.8700000001</v>
      </c>
      <c r="K17" s="25">
        <f t="shared" si="3"/>
        <v>5844.85887</v>
      </c>
      <c r="L17" s="26">
        <f t="shared" si="4"/>
        <v>463.07800000000043</v>
      </c>
    </row>
    <row r="18" spans="1:12" ht="31.5" x14ac:dyDescent="0.25">
      <c r="A18" s="3"/>
      <c r="B18" s="7" t="s">
        <v>8</v>
      </c>
      <c r="C18" s="8" t="s">
        <v>80</v>
      </c>
      <c r="D18" s="8" t="s">
        <v>82</v>
      </c>
      <c r="E18" s="24">
        <v>135122500</v>
      </c>
      <c r="F18" s="15">
        <f t="shared" si="0"/>
        <v>135122.5</v>
      </c>
      <c r="G18" s="24">
        <v>94925</v>
      </c>
      <c r="H18" s="25">
        <f t="shared" si="1"/>
        <v>94.924999999999997</v>
      </c>
      <c r="I18" s="12">
        <f t="shared" si="2"/>
        <v>7.0251068474902409E-2</v>
      </c>
      <c r="J18" s="21">
        <v>0</v>
      </c>
      <c r="K18" s="25">
        <f t="shared" si="3"/>
        <v>0</v>
      </c>
      <c r="L18" s="26">
        <f t="shared" si="4"/>
        <v>94.924999999999997</v>
      </c>
    </row>
    <row r="19" spans="1:12" ht="47.25" x14ac:dyDescent="0.25">
      <c r="A19" s="3"/>
      <c r="B19" s="7" t="s">
        <v>57</v>
      </c>
      <c r="C19" s="8" t="s">
        <v>81</v>
      </c>
      <c r="D19" s="8"/>
      <c r="E19" s="24">
        <v>875213544.19000006</v>
      </c>
      <c r="F19" s="15">
        <f t="shared" si="0"/>
        <v>875213.54419000004</v>
      </c>
      <c r="G19" s="24">
        <v>150562249.33000001</v>
      </c>
      <c r="H19" s="25">
        <f t="shared" si="1"/>
        <v>150562.24933000002</v>
      </c>
      <c r="I19" s="12">
        <f t="shared" si="2"/>
        <v>17.202915828884212</v>
      </c>
      <c r="J19" s="21">
        <v>200758967.25</v>
      </c>
      <c r="K19" s="25">
        <f t="shared" si="3"/>
        <v>200758.96724999999</v>
      </c>
      <c r="L19" s="26">
        <f t="shared" si="4"/>
        <v>-50196.717919999966</v>
      </c>
    </row>
    <row r="20" spans="1:12" ht="15.75" x14ac:dyDescent="0.25">
      <c r="A20" s="3"/>
      <c r="B20" s="7" t="s">
        <v>36</v>
      </c>
      <c r="C20" s="8" t="s">
        <v>81</v>
      </c>
      <c r="D20" s="8" t="s">
        <v>82</v>
      </c>
      <c r="E20" s="24">
        <v>93240500</v>
      </c>
      <c r="F20" s="15">
        <f t="shared" si="0"/>
        <v>93240.5</v>
      </c>
      <c r="G20" s="24">
        <v>18832386.579999998</v>
      </c>
      <c r="H20" s="25">
        <f t="shared" si="1"/>
        <v>18832.386579999999</v>
      </c>
      <c r="I20" s="12">
        <f t="shared" si="2"/>
        <v>20.197646494817164</v>
      </c>
      <c r="J20" s="21">
        <v>28003479.739999998</v>
      </c>
      <c r="K20" s="25">
        <f t="shared" si="3"/>
        <v>28003.479739999999</v>
      </c>
      <c r="L20" s="26">
        <f t="shared" si="4"/>
        <v>-9171.0931600000004</v>
      </c>
    </row>
    <row r="21" spans="1:12" ht="63" x14ac:dyDescent="0.25">
      <c r="A21" s="3"/>
      <c r="B21" s="7" t="s">
        <v>9</v>
      </c>
      <c r="C21" s="8" t="s">
        <v>81</v>
      </c>
      <c r="D21" s="8" t="s">
        <v>87</v>
      </c>
      <c r="E21" s="24">
        <v>19833751.550000001</v>
      </c>
      <c r="F21" s="15">
        <f t="shared" si="0"/>
        <v>19833.751550000001</v>
      </c>
      <c r="G21" s="24">
        <v>3962278.99</v>
      </c>
      <c r="H21" s="25">
        <f t="shared" si="1"/>
        <v>3962.2789900000002</v>
      </c>
      <c r="I21" s="12">
        <f t="shared" si="2"/>
        <v>19.977456004786951</v>
      </c>
      <c r="J21" s="21">
        <v>27552581.190000001</v>
      </c>
      <c r="K21" s="25">
        <f t="shared" si="3"/>
        <v>27552.581190000001</v>
      </c>
      <c r="L21" s="26">
        <f t="shared" si="4"/>
        <v>-23590.302200000002</v>
      </c>
    </row>
    <row r="22" spans="1:12" ht="15.75" x14ac:dyDescent="0.25">
      <c r="A22" s="3"/>
      <c r="B22" s="7" t="s">
        <v>56</v>
      </c>
      <c r="C22" s="8" t="s">
        <v>81</v>
      </c>
      <c r="D22" s="8" t="s">
        <v>88</v>
      </c>
      <c r="E22" s="24">
        <v>669088765.63999999</v>
      </c>
      <c r="F22" s="15">
        <f t="shared" si="0"/>
        <v>669088.76564</v>
      </c>
      <c r="G22" s="24">
        <v>113649527.69</v>
      </c>
      <c r="H22" s="25">
        <f t="shared" si="1"/>
        <v>113649.52769</v>
      </c>
      <c r="I22" s="12">
        <f t="shared" si="2"/>
        <v>16.985717520050038</v>
      </c>
      <c r="J22" s="21">
        <v>131891082.97</v>
      </c>
      <c r="K22" s="25">
        <f t="shared" si="3"/>
        <v>131891.08296999999</v>
      </c>
      <c r="L22" s="26">
        <f t="shared" si="4"/>
        <v>-18241.555279999986</v>
      </c>
    </row>
    <row r="23" spans="1:12" ht="15.75" x14ac:dyDescent="0.25">
      <c r="A23" s="3"/>
      <c r="B23" s="7" t="s">
        <v>18</v>
      </c>
      <c r="C23" s="8" t="s">
        <v>81</v>
      </c>
      <c r="D23" s="8" t="s">
        <v>89</v>
      </c>
      <c r="E23" s="24">
        <v>29906637</v>
      </c>
      <c r="F23" s="15">
        <f t="shared" si="0"/>
        <v>29906.636999999999</v>
      </c>
      <c r="G23" s="24">
        <v>4347658.26</v>
      </c>
      <c r="H23" s="25">
        <f t="shared" si="1"/>
        <v>4347.6582600000002</v>
      </c>
      <c r="I23" s="12">
        <f t="shared" si="2"/>
        <v>14.53743615505816</v>
      </c>
      <c r="J23" s="21">
        <v>4772154.01</v>
      </c>
      <c r="K23" s="25">
        <f t="shared" si="3"/>
        <v>4772.1540100000002</v>
      </c>
      <c r="L23" s="26">
        <f t="shared" si="4"/>
        <v>-424.49575000000004</v>
      </c>
    </row>
    <row r="24" spans="1:12" ht="47.25" x14ac:dyDescent="0.25">
      <c r="A24" s="3"/>
      <c r="B24" s="7" t="s">
        <v>53</v>
      </c>
      <c r="C24" s="8" t="s">
        <v>81</v>
      </c>
      <c r="D24" s="8" t="s">
        <v>91</v>
      </c>
      <c r="E24" s="24">
        <v>63143890</v>
      </c>
      <c r="F24" s="15">
        <f t="shared" si="0"/>
        <v>63143.89</v>
      </c>
      <c r="G24" s="24">
        <v>9770397.8100000005</v>
      </c>
      <c r="H24" s="25">
        <f t="shared" si="1"/>
        <v>9770.3978100000004</v>
      </c>
      <c r="I24" s="12">
        <f t="shared" si="2"/>
        <v>15.473227591774913</v>
      </c>
      <c r="J24" s="21">
        <v>8539669.3399999999</v>
      </c>
      <c r="K24" s="25">
        <f t="shared" si="3"/>
        <v>8539.6693400000004</v>
      </c>
      <c r="L24" s="26">
        <f t="shared" si="4"/>
        <v>1230.72847</v>
      </c>
    </row>
    <row r="25" spans="1:12" ht="15.75" x14ac:dyDescent="0.25">
      <c r="A25" s="3"/>
      <c r="B25" s="7" t="s">
        <v>44</v>
      </c>
      <c r="C25" s="8" t="s">
        <v>82</v>
      </c>
      <c r="D25" s="8"/>
      <c r="E25" s="24">
        <v>18997377626.060001</v>
      </c>
      <c r="F25" s="15">
        <f t="shared" si="0"/>
        <v>18997377.626060002</v>
      </c>
      <c r="G25" s="24">
        <v>1782695069.9000001</v>
      </c>
      <c r="H25" s="25">
        <f t="shared" si="1"/>
        <v>1782695.0699</v>
      </c>
      <c r="I25" s="12">
        <f t="shared" si="2"/>
        <v>9.3839007940472552</v>
      </c>
      <c r="J25" s="21">
        <v>2020046526.99</v>
      </c>
      <c r="K25" s="25">
        <f t="shared" si="3"/>
        <v>2020046.5269899999</v>
      </c>
      <c r="L25" s="26">
        <f t="shared" si="4"/>
        <v>-237351.45708999992</v>
      </c>
    </row>
    <row r="26" spans="1:12" ht="15.75" x14ac:dyDescent="0.25">
      <c r="A26" s="3"/>
      <c r="B26" s="7" t="s">
        <v>52</v>
      </c>
      <c r="C26" s="8" t="s">
        <v>82</v>
      </c>
      <c r="D26" s="8" t="s">
        <v>79</v>
      </c>
      <c r="E26" s="24">
        <v>396177476</v>
      </c>
      <c r="F26" s="15">
        <f t="shared" si="0"/>
        <v>396177.47600000002</v>
      </c>
      <c r="G26" s="24">
        <v>60143661.439999998</v>
      </c>
      <c r="H26" s="25">
        <f t="shared" si="1"/>
        <v>60143.661439999996</v>
      </c>
      <c r="I26" s="12">
        <f t="shared" si="2"/>
        <v>15.18098960275066</v>
      </c>
      <c r="J26" s="21">
        <v>62552827.100000001</v>
      </c>
      <c r="K26" s="25">
        <f t="shared" si="3"/>
        <v>62552.827100000002</v>
      </c>
      <c r="L26" s="26">
        <f t="shared" si="4"/>
        <v>-2409.165660000006</v>
      </c>
    </row>
    <row r="27" spans="1:12" ht="31.5" x14ac:dyDescent="0.25">
      <c r="A27" s="3"/>
      <c r="B27" s="7" t="s">
        <v>63</v>
      </c>
      <c r="C27" s="8" t="s">
        <v>82</v>
      </c>
      <c r="D27" s="8" t="s">
        <v>82</v>
      </c>
      <c r="E27" s="24">
        <v>4565100</v>
      </c>
      <c r="F27" s="15">
        <f t="shared" si="0"/>
        <v>4565.1000000000004</v>
      </c>
      <c r="G27" s="24">
        <v>0</v>
      </c>
      <c r="H27" s="25">
        <f t="shared" si="1"/>
        <v>0</v>
      </c>
      <c r="I27" s="12">
        <f t="shared" si="2"/>
        <v>0</v>
      </c>
      <c r="J27" s="21">
        <v>33000</v>
      </c>
      <c r="K27" s="25">
        <f t="shared" si="3"/>
        <v>33</v>
      </c>
      <c r="L27" s="26">
        <f t="shared" si="4"/>
        <v>-33</v>
      </c>
    </row>
    <row r="28" spans="1:12" ht="15.75" x14ac:dyDescent="0.25">
      <c r="A28" s="3"/>
      <c r="B28" s="7" t="s">
        <v>58</v>
      </c>
      <c r="C28" s="8" t="s">
        <v>82</v>
      </c>
      <c r="D28" s="8" t="s">
        <v>83</v>
      </c>
      <c r="E28" s="24">
        <v>3908121703.8200002</v>
      </c>
      <c r="F28" s="15">
        <f t="shared" si="0"/>
        <v>3908121.7038200004</v>
      </c>
      <c r="G28" s="24">
        <v>277253581.48000002</v>
      </c>
      <c r="H28" s="25">
        <f t="shared" si="1"/>
        <v>277253.58147999999</v>
      </c>
      <c r="I28" s="12">
        <f t="shared" si="2"/>
        <v>7.0942924118508905</v>
      </c>
      <c r="J28" s="21">
        <v>431496801.85000002</v>
      </c>
      <c r="K28" s="25">
        <f t="shared" si="3"/>
        <v>431496.80185000005</v>
      </c>
      <c r="L28" s="26">
        <f t="shared" si="4"/>
        <v>-154243.22037000005</v>
      </c>
    </row>
    <row r="29" spans="1:12" ht="15.75" x14ac:dyDescent="0.25">
      <c r="A29" s="3"/>
      <c r="B29" s="7" t="s">
        <v>21</v>
      </c>
      <c r="C29" s="8" t="s">
        <v>82</v>
      </c>
      <c r="D29" s="8" t="s">
        <v>84</v>
      </c>
      <c r="E29" s="24">
        <v>137574860.69</v>
      </c>
      <c r="F29" s="15">
        <f t="shared" si="0"/>
        <v>137574.86069</v>
      </c>
      <c r="G29" s="24">
        <v>18844056.899999999</v>
      </c>
      <c r="H29" s="25">
        <f t="shared" si="1"/>
        <v>18844.0569</v>
      </c>
      <c r="I29" s="12">
        <f t="shared" si="2"/>
        <v>13.697311271469623</v>
      </c>
      <c r="J29" s="21">
        <v>18804667.789999999</v>
      </c>
      <c r="K29" s="25">
        <f t="shared" si="3"/>
        <v>18804.66779</v>
      </c>
      <c r="L29" s="26">
        <f t="shared" si="4"/>
        <v>39.389110000000073</v>
      </c>
    </row>
    <row r="30" spans="1:12" ht="15.75" x14ac:dyDescent="0.25">
      <c r="A30" s="3"/>
      <c r="B30" s="7" t="s">
        <v>25</v>
      </c>
      <c r="C30" s="8" t="s">
        <v>82</v>
      </c>
      <c r="D30" s="8" t="s">
        <v>85</v>
      </c>
      <c r="E30" s="24">
        <v>505678200</v>
      </c>
      <c r="F30" s="15">
        <f t="shared" si="0"/>
        <v>505678.2</v>
      </c>
      <c r="G30" s="24">
        <v>149064096.36000001</v>
      </c>
      <c r="H30" s="25">
        <f t="shared" si="1"/>
        <v>149064.09636000003</v>
      </c>
      <c r="I30" s="12">
        <f t="shared" si="2"/>
        <v>29.478054691699189</v>
      </c>
      <c r="J30" s="21">
        <v>145928883.44999999</v>
      </c>
      <c r="K30" s="25">
        <f t="shared" si="3"/>
        <v>145928.88344999999</v>
      </c>
      <c r="L30" s="26">
        <f t="shared" si="4"/>
        <v>3135.2129100000311</v>
      </c>
    </row>
    <row r="31" spans="1:12" ht="15.75" x14ac:dyDescent="0.25">
      <c r="A31" s="3"/>
      <c r="B31" s="7" t="s">
        <v>28</v>
      </c>
      <c r="C31" s="8" t="s">
        <v>82</v>
      </c>
      <c r="D31" s="8" t="s">
        <v>86</v>
      </c>
      <c r="E31" s="24">
        <v>1493964926.6500001</v>
      </c>
      <c r="F31" s="15">
        <f t="shared" si="0"/>
        <v>1493964.92665</v>
      </c>
      <c r="G31" s="24">
        <v>136536013.81</v>
      </c>
      <c r="H31" s="25">
        <f t="shared" si="1"/>
        <v>136536.01381</v>
      </c>
      <c r="I31" s="12">
        <f t="shared" si="2"/>
        <v>9.1391713001028911</v>
      </c>
      <c r="J31" s="21">
        <v>298150027.97000003</v>
      </c>
      <c r="K31" s="25">
        <f t="shared" si="3"/>
        <v>298150.02797000005</v>
      </c>
      <c r="L31" s="26">
        <f t="shared" si="4"/>
        <v>-161614.01416000005</v>
      </c>
    </row>
    <row r="32" spans="1:12" ht="15.75" x14ac:dyDescent="0.25">
      <c r="A32" s="3"/>
      <c r="B32" s="7" t="s">
        <v>42</v>
      </c>
      <c r="C32" s="8" t="s">
        <v>82</v>
      </c>
      <c r="D32" s="8" t="s">
        <v>87</v>
      </c>
      <c r="E32" s="24">
        <v>11120499410.01</v>
      </c>
      <c r="F32" s="15">
        <f t="shared" si="0"/>
        <v>11120499.410010001</v>
      </c>
      <c r="G32" s="24">
        <v>1023426030.92</v>
      </c>
      <c r="H32" s="25">
        <f t="shared" si="1"/>
        <v>1023426.0309199999</v>
      </c>
      <c r="I32" s="12">
        <f t="shared" si="2"/>
        <v>9.2030581827896487</v>
      </c>
      <c r="J32" s="21">
        <v>879781646.57000005</v>
      </c>
      <c r="K32" s="25">
        <f t="shared" si="3"/>
        <v>879781.6465700001</v>
      </c>
      <c r="L32" s="26">
        <f t="shared" si="4"/>
        <v>143644.38434999983</v>
      </c>
    </row>
    <row r="33" spans="1:12" ht="31.5" x14ac:dyDescent="0.25">
      <c r="A33" s="3"/>
      <c r="B33" s="7" t="s">
        <v>2</v>
      </c>
      <c r="C33" s="8" t="s">
        <v>82</v>
      </c>
      <c r="D33" s="8" t="s">
        <v>92</v>
      </c>
      <c r="E33" s="24">
        <v>1430795948.8900001</v>
      </c>
      <c r="F33" s="15">
        <f t="shared" si="0"/>
        <v>1430795.9488900001</v>
      </c>
      <c r="G33" s="24">
        <v>117427628.98999999</v>
      </c>
      <c r="H33" s="25">
        <f t="shared" si="1"/>
        <v>117427.62899</v>
      </c>
      <c r="I33" s="12">
        <f t="shared" si="2"/>
        <v>8.2071541424966572</v>
      </c>
      <c r="J33" s="21">
        <v>183298672.25999999</v>
      </c>
      <c r="K33" s="25">
        <f t="shared" si="3"/>
        <v>183298.67225999999</v>
      </c>
      <c r="L33" s="26">
        <f t="shared" si="4"/>
        <v>-65871.043269999995</v>
      </c>
    </row>
    <row r="34" spans="1:12" ht="31.5" x14ac:dyDescent="0.25">
      <c r="A34" s="3"/>
      <c r="B34" s="7" t="s">
        <v>72</v>
      </c>
      <c r="C34" s="8" t="s">
        <v>83</v>
      </c>
      <c r="D34" s="8"/>
      <c r="E34" s="24">
        <v>5560095069.3100004</v>
      </c>
      <c r="F34" s="15">
        <f t="shared" si="0"/>
        <v>5560095.0693100002</v>
      </c>
      <c r="G34" s="24">
        <v>432335770.24000001</v>
      </c>
      <c r="H34" s="25">
        <f t="shared" si="1"/>
        <v>432335.77023999998</v>
      </c>
      <c r="I34" s="12">
        <f t="shared" si="2"/>
        <v>7.7756902508081076</v>
      </c>
      <c r="J34" s="21">
        <v>449098434.85000002</v>
      </c>
      <c r="K34" s="25">
        <f t="shared" si="3"/>
        <v>449098.43485000002</v>
      </c>
      <c r="L34" s="26">
        <f t="shared" si="4"/>
        <v>-16762.664610000036</v>
      </c>
    </row>
    <row r="35" spans="1:12" ht="15.75" x14ac:dyDescent="0.25">
      <c r="A35" s="3"/>
      <c r="B35" s="7" t="s">
        <v>65</v>
      </c>
      <c r="C35" s="8" t="s">
        <v>83</v>
      </c>
      <c r="D35" s="8" t="s">
        <v>79</v>
      </c>
      <c r="E35" s="24">
        <v>1445172867.3800001</v>
      </c>
      <c r="F35" s="15">
        <f t="shared" si="0"/>
        <v>1445172.8673800002</v>
      </c>
      <c r="G35" s="24">
        <v>57288799.270000003</v>
      </c>
      <c r="H35" s="25">
        <f t="shared" si="1"/>
        <v>57288.799270000003</v>
      </c>
      <c r="I35" s="12">
        <f t="shared" si="2"/>
        <v>3.96414855019114</v>
      </c>
      <c r="J35" s="21">
        <v>57560782.390000001</v>
      </c>
      <c r="K35" s="25">
        <f t="shared" si="3"/>
        <v>57560.78239</v>
      </c>
      <c r="L35" s="26">
        <f t="shared" si="4"/>
        <v>-271.98311999999714</v>
      </c>
    </row>
    <row r="36" spans="1:12" ht="15.75" x14ac:dyDescent="0.25">
      <c r="A36" s="3"/>
      <c r="B36" s="7" t="s">
        <v>61</v>
      </c>
      <c r="C36" s="8" t="s">
        <v>83</v>
      </c>
      <c r="D36" s="8" t="s">
        <v>80</v>
      </c>
      <c r="E36" s="24">
        <v>1558295826.6900001</v>
      </c>
      <c r="F36" s="15">
        <f t="shared" si="0"/>
        <v>1558295.82669</v>
      </c>
      <c r="G36" s="24">
        <v>28072724.16</v>
      </c>
      <c r="H36" s="25">
        <f t="shared" si="1"/>
        <v>28072.724160000002</v>
      </c>
      <c r="I36" s="12">
        <f t="shared" si="2"/>
        <v>1.8015015941889354</v>
      </c>
      <c r="J36" s="21">
        <v>21014152.329999998</v>
      </c>
      <c r="K36" s="25">
        <f t="shared" si="3"/>
        <v>21014.152329999997</v>
      </c>
      <c r="L36" s="26">
        <f t="shared" si="4"/>
        <v>7058.5718300000044</v>
      </c>
    </row>
    <row r="37" spans="1:12" ht="15.75" x14ac:dyDescent="0.25">
      <c r="A37" s="3"/>
      <c r="B37" s="7" t="s">
        <v>10</v>
      </c>
      <c r="C37" s="8" t="s">
        <v>83</v>
      </c>
      <c r="D37" s="8" t="s">
        <v>81</v>
      </c>
      <c r="E37" s="24">
        <v>2223967832.3400002</v>
      </c>
      <c r="F37" s="15">
        <f t="shared" si="0"/>
        <v>2223967.8323400002</v>
      </c>
      <c r="G37" s="24">
        <v>278700599.70999998</v>
      </c>
      <c r="H37" s="25">
        <f t="shared" si="1"/>
        <v>278700.59970999998</v>
      </c>
      <c r="I37" s="12">
        <f t="shared" si="2"/>
        <v>12.531683042229913</v>
      </c>
      <c r="J37" s="21">
        <v>310573032.55000001</v>
      </c>
      <c r="K37" s="25">
        <f t="shared" si="3"/>
        <v>310573.03255</v>
      </c>
      <c r="L37" s="26">
        <f t="shared" si="4"/>
        <v>-31872.432840000023</v>
      </c>
    </row>
    <row r="38" spans="1:12" ht="15.75" x14ac:dyDescent="0.25">
      <c r="A38" s="3"/>
      <c r="B38" s="7"/>
      <c r="C38" s="8"/>
      <c r="D38" s="8"/>
      <c r="E38" s="24">
        <v>7800000</v>
      </c>
      <c r="F38" s="15"/>
      <c r="G38" s="24">
        <v>0</v>
      </c>
      <c r="H38" s="25"/>
      <c r="I38" s="12"/>
      <c r="J38" s="21"/>
      <c r="K38" s="25"/>
      <c r="L38" s="26"/>
    </row>
    <row r="39" spans="1:12" ht="31.5" x14ac:dyDescent="0.25">
      <c r="A39" s="3"/>
      <c r="B39" s="7" t="s">
        <v>32</v>
      </c>
      <c r="C39" s="8" t="s">
        <v>83</v>
      </c>
      <c r="D39" s="8" t="s">
        <v>83</v>
      </c>
      <c r="E39" s="24">
        <v>324858542.89999998</v>
      </c>
      <c r="F39" s="15">
        <f t="shared" si="0"/>
        <v>324858.5429</v>
      </c>
      <c r="G39" s="24">
        <v>68273647.099999994</v>
      </c>
      <c r="H39" s="25">
        <f t="shared" si="1"/>
        <v>68273.647099999987</v>
      </c>
      <c r="I39" s="12">
        <f t="shared" si="2"/>
        <v>21.016423484056691</v>
      </c>
      <c r="J39" s="21">
        <v>59950467.579999998</v>
      </c>
      <c r="K39" s="25">
        <f t="shared" si="3"/>
        <v>59950.467579999997</v>
      </c>
      <c r="L39" s="26">
        <f t="shared" si="4"/>
        <v>8323.1795199999906</v>
      </c>
    </row>
    <row r="40" spans="1:12" ht="15.75" x14ac:dyDescent="0.25">
      <c r="A40" s="3"/>
      <c r="B40" s="7" t="s">
        <v>35</v>
      </c>
      <c r="C40" s="8" t="s">
        <v>84</v>
      </c>
      <c r="D40" s="8"/>
      <c r="E40" s="24">
        <v>153795559.94999999</v>
      </c>
      <c r="F40" s="15">
        <f t="shared" si="0"/>
        <v>153795.55995</v>
      </c>
      <c r="G40" s="24">
        <v>10073527.65</v>
      </c>
      <c r="H40" s="25">
        <f t="shared" si="1"/>
        <v>10073.52765</v>
      </c>
      <c r="I40" s="12">
        <f t="shared" si="2"/>
        <v>6.5499469901959291</v>
      </c>
      <c r="J40" s="21">
        <v>14801882.800000001</v>
      </c>
      <c r="K40" s="25">
        <f t="shared" si="3"/>
        <v>14801.882800000001</v>
      </c>
      <c r="L40" s="26">
        <f t="shared" si="4"/>
        <v>-4728.3551500000012</v>
      </c>
    </row>
    <row r="41" spans="1:12" ht="31.5" x14ac:dyDescent="0.25">
      <c r="A41" s="3"/>
      <c r="B41" s="7" t="s">
        <v>31</v>
      </c>
      <c r="C41" s="8" t="s">
        <v>84</v>
      </c>
      <c r="D41" s="8" t="s">
        <v>80</v>
      </c>
      <c r="E41" s="24">
        <v>1000000</v>
      </c>
      <c r="F41" s="15">
        <f t="shared" si="0"/>
        <v>1000</v>
      </c>
      <c r="G41" s="24">
        <v>0</v>
      </c>
      <c r="H41" s="25">
        <f t="shared" si="1"/>
        <v>0</v>
      </c>
      <c r="I41" s="12">
        <f t="shared" si="2"/>
        <v>0</v>
      </c>
      <c r="J41" s="21">
        <v>0</v>
      </c>
      <c r="K41" s="25">
        <f t="shared" si="3"/>
        <v>0</v>
      </c>
      <c r="L41" s="26">
        <f t="shared" si="4"/>
        <v>0</v>
      </c>
    </row>
    <row r="42" spans="1:12" ht="31.5" x14ac:dyDescent="0.25">
      <c r="A42" s="3"/>
      <c r="B42" s="7" t="s">
        <v>14</v>
      </c>
      <c r="C42" s="8" t="s">
        <v>84</v>
      </c>
      <c r="D42" s="8" t="s">
        <v>83</v>
      </c>
      <c r="E42" s="24">
        <v>152795559.94999999</v>
      </c>
      <c r="F42" s="15">
        <f t="shared" si="0"/>
        <v>152795.55995</v>
      </c>
      <c r="G42" s="24">
        <v>10073527.65</v>
      </c>
      <c r="H42" s="25">
        <f t="shared" si="1"/>
        <v>10073.52765</v>
      </c>
      <c r="I42" s="12">
        <f t="shared" si="2"/>
        <v>6.592814381056888</v>
      </c>
      <c r="J42" s="21">
        <v>14801882.800000001</v>
      </c>
      <c r="K42" s="25">
        <f t="shared" si="3"/>
        <v>14801.882800000001</v>
      </c>
      <c r="L42" s="26">
        <f t="shared" si="4"/>
        <v>-4728.3551500000012</v>
      </c>
    </row>
    <row r="43" spans="1:12" ht="15.75" x14ac:dyDescent="0.25">
      <c r="A43" s="3"/>
      <c r="B43" s="7" t="s">
        <v>15</v>
      </c>
      <c r="C43" s="8" t="s">
        <v>85</v>
      </c>
      <c r="D43" s="8"/>
      <c r="E43" s="24">
        <v>21688816689.080002</v>
      </c>
      <c r="F43" s="15">
        <f t="shared" si="0"/>
        <v>21688816.689080004</v>
      </c>
      <c r="G43" s="24">
        <v>4455933102.6700001</v>
      </c>
      <c r="H43" s="25">
        <f t="shared" si="1"/>
        <v>4455933.1026699999</v>
      </c>
      <c r="I43" s="12">
        <f t="shared" si="2"/>
        <v>20.54484191806322</v>
      </c>
      <c r="J43" s="21">
        <v>4307534393.4099998</v>
      </c>
      <c r="K43" s="25">
        <f t="shared" si="3"/>
        <v>4307534.39341</v>
      </c>
      <c r="L43" s="26">
        <f t="shared" si="4"/>
        <v>148398.70925999992</v>
      </c>
    </row>
    <row r="44" spans="1:12" ht="15.75" x14ac:dyDescent="0.25">
      <c r="A44" s="3"/>
      <c r="B44" s="7" t="s">
        <v>73</v>
      </c>
      <c r="C44" s="8" t="s">
        <v>85</v>
      </c>
      <c r="D44" s="8" t="s">
        <v>79</v>
      </c>
      <c r="E44" s="24">
        <v>5186436183.4200001</v>
      </c>
      <c r="F44" s="15">
        <f t="shared" si="0"/>
        <v>5186436.1834199997</v>
      </c>
      <c r="G44" s="24">
        <v>1158872473.73</v>
      </c>
      <c r="H44" s="25">
        <f t="shared" si="1"/>
        <v>1158872.47373</v>
      </c>
      <c r="I44" s="12">
        <f t="shared" si="2"/>
        <v>22.344292549760542</v>
      </c>
      <c r="J44" s="21">
        <v>1177992816.5799999</v>
      </c>
      <c r="K44" s="25">
        <f t="shared" si="3"/>
        <v>1177992.8165799999</v>
      </c>
      <c r="L44" s="26">
        <f t="shared" si="4"/>
        <v>-19120.342849999899</v>
      </c>
    </row>
    <row r="45" spans="1:12" ht="15.75" x14ac:dyDescent="0.25">
      <c r="A45" s="3"/>
      <c r="B45" s="7" t="s">
        <v>47</v>
      </c>
      <c r="C45" s="8" t="s">
        <v>85</v>
      </c>
      <c r="D45" s="8" t="s">
        <v>80</v>
      </c>
      <c r="E45" s="24">
        <v>11352221775.959999</v>
      </c>
      <c r="F45" s="15">
        <f t="shared" si="0"/>
        <v>11352221.775959998</v>
      </c>
      <c r="G45" s="24">
        <v>2371186046.7199998</v>
      </c>
      <c r="H45" s="25">
        <f t="shared" si="1"/>
        <v>2371186.04672</v>
      </c>
      <c r="I45" s="12">
        <f t="shared" si="2"/>
        <v>20.887418282660189</v>
      </c>
      <c r="J45" s="21">
        <v>2246319722.3899999</v>
      </c>
      <c r="K45" s="25">
        <f t="shared" si="3"/>
        <v>2246319.7223899998</v>
      </c>
      <c r="L45" s="26">
        <f t="shared" si="4"/>
        <v>124866.32433000021</v>
      </c>
    </row>
    <row r="46" spans="1:12" ht="15.75" x14ac:dyDescent="0.25">
      <c r="A46" s="3"/>
      <c r="B46" s="7" t="s">
        <v>66</v>
      </c>
      <c r="C46" s="8" t="s">
        <v>85</v>
      </c>
      <c r="D46" s="8" t="s">
        <v>81</v>
      </c>
      <c r="E46" s="24">
        <v>2201406779.3000002</v>
      </c>
      <c r="F46" s="15">
        <f t="shared" si="0"/>
        <v>2201406.7793000001</v>
      </c>
      <c r="G46" s="24">
        <v>388311101.26999998</v>
      </c>
      <c r="H46" s="25">
        <f t="shared" si="1"/>
        <v>388311.10126999998</v>
      </c>
      <c r="I46" s="12">
        <f t="shared" si="2"/>
        <v>17.639225286363232</v>
      </c>
      <c r="J46" s="21">
        <v>344777278.31999999</v>
      </c>
      <c r="K46" s="25">
        <f t="shared" si="3"/>
        <v>344777.27831999998</v>
      </c>
      <c r="L46" s="26">
        <f t="shared" si="4"/>
        <v>43533.822950000002</v>
      </c>
    </row>
    <row r="47" spans="1:12" ht="31.5" x14ac:dyDescent="0.25">
      <c r="A47" s="3"/>
      <c r="B47" s="7" t="s">
        <v>22</v>
      </c>
      <c r="C47" s="8" t="s">
        <v>85</v>
      </c>
      <c r="D47" s="8" t="s">
        <v>82</v>
      </c>
      <c r="E47" s="24">
        <v>1606804262.5899999</v>
      </c>
      <c r="F47" s="15">
        <f t="shared" si="0"/>
        <v>1606804.2625899999</v>
      </c>
      <c r="G47" s="24">
        <v>345699208.14999998</v>
      </c>
      <c r="H47" s="25">
        <f t="shared" si="1"/>
        <v>345699.20814999996</v>
      </c>
      <c r="I47" s="12">
        <f t="shared" si="2"/>
        <v>21.514705692451244</v>
      </c>
      <c r="J47" s="21">
        <v>343924425.01999998</v>
      </c>
      <c r="K47" s="25">
        <f t="shared" si="3"/>
        <v>343924.42501999997</v>
      </c>
      <c r="L47" s="26">
        <f t="shared" si="4"/>
        <v>1774.7831299999962</v>
      </c>
    </row>
    <row r="48" spans="1:12" ht="47.25" x14ac:dyDescent="0.25">
      <c r="A48" s="3"/>
      <c r="B48" s="7" t="s">
        <v>50</v>
      </c>
      <c r="C48" s="8" t="s">
        <v>85</v>
      </c>
      <c r="D48" s="8" t="s">
        <v>83</v>
      </c>
      <c r="E48" s="24">
        <v>110626544.27</v>
      </c>
      <c r="F48" s="15">
        <f t="shared" si="0"/>
        <v>110626.54427</v>
      </c>
      <c r="G48" s="24">
        <v>20618753.32</v>
      </c>
      <c r="H48" s="25">
        <f t="shared" si="1"/>
        <v>20618.75332</v>
      </c>
      <c r="I48" s="12">
        <f t="shared" si="2"/>
        <v>18.638160900766245</v>
      </c>
      <c r="J48" s="21">
        <v>17937753.640000001</v>
      </c>
      <c r="K48" s="25">
        <f t="shared" si="3"/>
        <v>17937.753639999999</v>
      </c>
      <c r="L48" s="26">
        <f t="shared" si="4"/>
        <v>2680.9996800000008</v>
      </c>
    </row>
    <row r="49" spans="1:12" ht="15.75" x14ac:dyDescent="0.25">
      <c r="A49" s="3"/>
      <c r="B49" s="7" t="s">
        <v>74</v>
      </c>
      <c r="C49" s="8" t="s">
        <v>85</v>
      </c>
      <c r="D49" s="8" t="s">
        <v>85</v>
      </c>
      <c r="E49" s="24">
        <v>331486460.05000001</v>
      </c>
      <c r="F49" s="15">
        <f t="shared" si="0"/>
        <v>331486.46004999999</v>
      </c>
      <c r="G49" s="24">
        <v>29731283.859999999</v>
      </c>
      <c r="H49" s="25">
        <f t="shared" si="1"/>
        <v>29731.28386</v>
      </c>
      <c r="I49" s="12">
        <f t="shared" si="2"/>
        <v>8.9690794174565873</v>
      </c>
      <c r="J49" s="21">
        <v>31947164.760000002</v>
      </c>
      <c r="K49" s="25">
        <f t="shared" si="3"/>
        <v>31947.164760000003</v>
      </c>
      <c r="L49" s="26">
        <f t="shared" si="4"/>
        <v>-2215.8809000000037</v>
      </c>
    </row>
    <row r="50" spans="1:12" ht="15.75" x14ac:dyDescent="0.25">
      <c r="A50" s="3"/>
      <c r="B50" s="7" t="s">
        <v>17</v>
      </c>
      <c r="C50" s="8" t="s">
        <v>85</v>
      </c>
      <c r="D50" s="8" t="s">
        <v>87</v>
      </c>
      <c r="E50" s="24">
        <v>899834683.49000001</v>
      </c>
      <c r="F50" s="15">
        <f t="shared" si="0"/>
        <v>899834.68348999997</v>
      </c>
      <c r="G50" s="24">
        <v>141514235.62</v>
      </c>
      <c r="H50" s="25">
        <f t="shared" si="1"/>
        <v>141514.23561999999</v>
      </c>
      <c r="I50" s="12">
        <f t="shared" si="2"/>
        <v>15.726692715503965</v>
      </c>
      <c r="J50" s="21">
        <v>144635232.69999999</v>
      </c>
      <c r="K50" s="25">
        <f t="shared" si="3"/>
        <v>144635.23269999999</v>
      </c>
      <c r="L50" s="26">
        <f t="shared" si="4"/>
        <v>-3120.997080000001</v>
      </c>
    </row>
    <row r="51" spans="1:12" ht="15.75" x14ac:dyDescent="0.25">
      <c r="A51" s="3"/>
      <c r="B51" s="7" t="s">
        <v>64</v>
      </c>
      <c r="C51" s="8" t="s">
        <v>86</v>
      </c>
      <c r="D51" s="8"/>
      <c r="E51" s="24">
        <v>3088285900.0599999</v>
      </c>
      <c r="F51" s="15">
        <f t="shared" si="0"/>
        <v>3088285.9000599999</v>
      </c>
      <c r="G51" s="24">
        <v>615024950.29999995</v>
      </c>
      <c r="H51" s="25">
        <f t="shared" si="1"/>
        <v>615024.95029999991</v>
      </c>
      <c r="I51" s="12">
        <f t="shared" si="2"/>
        <v>19.914767291721631</v>
      </c>
      <c r="J51" s="21">
        <v>605723120.16999996</v>
      </c>
      <c r="K51" s="25">
        <f t="shared" si="3"/>
        <v>605723.12017000001</v>
      </c>
      <c r="L51" s="26">
        <f t="shared" si="4"/>
        <v>9301.8301299999002</v>
      </c>
    </row>
    <row r="52" spans="1:12" ht="15.75" x14ac:dyDescent="0.25">
      <c r="A52" s="3"/>
      <c r="B52" s="7" t="s">
        <v>51</v>
      </c>
      <c r="C52" s="8" t="s">
        <v>86</v>
      </c>
      <c r="D52" s="8" t="s">
        <v>79</v>
      </c>
      <c r="E52" s="24">
        <v>2877499724.79</v>
      </c>
      <c r="F52" s="15">
        <f t="shared" si="0"/>
        <v>2877499.7247899999</v>
      </c>
      <c r="G52" s="24">
        <v>572318807.27999997</v>
      </c>
      <c r="H52" s="25">
        <f t="shared" si="1"/>
        <v>572318.80727999995</v>
      </c>
      <c r="I52" s="12">
        <f t="shared" si="2"/>
        <v>19.889447854656801</v>
      </c>
      <c r="J52" s="21">
        <v>562378425.03999996</v>
      </c>
      <c r="K52" s="25">
        <f t="shared" si="3"/>
        <v>562378.42504</v>
      </c>
      <c r="L52" s="26">
        <f t="shared" si="4"/>
        <v>9940.3822399999481</v>
      </c>
    </row>
    <row r="53" spans="1:12" ht="31.5" x14ac:dyDescent="0.25">
      <c r="A53" s="3"/>
      <c r="B53" s="7" t="s">
        <v>23</v>
      </c>
      <c r="C53" s="8" t="s">
        <v>86</v>
      </c>
      <c r="D53" s="8" t="s">
        <v>82</v>
      </c>
      <c r="E53" s="24">
        <v>210786175.27000001</v>
      </c>
      <c r="F53" s="15">
        <f t="shared" si="0"/>
        <v>210786.17527000001</v>
      </c>
      <c r="G53" s="24">
        <v>42706143.020000003</v>
      </c>
      <c r="H53" s="25">
        <f t="shared" si="1"/>
        <v>42706.143020000003</v>
      </c>
      <c r="I53" s="12">
        <f t="shared" si="2"/>
        <v>20.260409851498512</v>
      </c>
      <c r="J53" s="21">
        <v>43344695.130000003</v>
      </c>
      <c r="K53" s="25">
        <f t="shared" si="3"/>
        <v>43344.69513</v>
      </c>
      <c r="L53" s="26">
        <f t="shared" si="4"/>
        <v>-638.5521099999969</v>
      </c>
    </row>
    <row r="54" spans="1:12" ht="15.75" x14ac:dyDescent="0.25">
      <c r="A54" s="3"/>
      <c r="B54" s="7" t="s">
        <v>49</v>
      </c>
      <c r="C54" s="8" t="s">
        <v>87</v>
      </c>
      <c r="D54" s="8"/>
      <c r="E54" s="24">
        <v>6440789263.4700003</v>
      </c>
      <c r="F54" s="15">
        <f t="shared" si="0"/>
        <v>6440789.2634700006</v>
      </c>
      <c r="G54" s="24">
        <v>853244119.71000004</v>
      </c>
      <c r="H54" s="25">
        <f t="shared" si="1"/>
        <v>853244.11971</v>
      </c>
      <c r="I54" s="12">
        <f t="shared" si="2"/>
        <v>13.247508726132601</v>
      </c>
      <c r="J54" s="21">
        <v>1103843412.1900001</v>
      </c>
      <c r="K54" s="25">
        <f t="shared" si="3"/>
        <v>1103843.4121900001</v>
      </c>
      <c r="L54" s="26">
        <f t="shared" si="4"/>
        <v>-250599.29248000006</v>
      </c>
    </row>
    <row r="55" spans="1:12" ht="15.75" x14ac:dyDescent="0.25">
      <c r="A55" s="3"/>
      <c r="B55" s="7" t="s">
        <v>46</v>
      </c>
      <c r="C55" s="8" t="s">
        <v>87</v>
      </c>
      <c r="D55" s="8" t="s">
        <v>79</v>
      </c>
      <c r="E55" s="24">
        <v>3663255262.75</v>
      </c>
      <c r="F55" s="15">
        <f t="shared" si="0"/>
        <v>3663255.2627500002</v>
      </c>
      <c r="G55" s="24">
        <v>526194165.68000001</v>
      </c>
      <c r="H55" s="25">
        <f t="shared" si="1"/>
        <v>526194.16567999998</v>
      </c>
      <c r="I55" s="12">
        <f t="shared" si="2"/>
        <v>14.364114099026418</v>
      </c>
      <c r="J55" s="21">
        <v>683081649.26999998</v>
      </c>
      <c r="K55" s="25">
        <f t="shared" si="3"/>
        <v>683081.64926999994</v>
      </c>
      <c r="L55" s="26">
        <f t="shared" si="4"/>
        <v>-156887.48358999996</v>
      </c>
    </row>
    <row r="56" spans="1:12" ht="15.75" x14ac:dyDescent="0.25">
      <c r="A56" s="3"/>
      <c r="B56" s="7" t="s">
        <v>0</v>
      </c>
      <c r="C56" s="8" t="s">
        <v>87</v>
      </c>
      <c r="D56" s="8" t="s">
        <v>80</v>
      </c>
      <c r="E56" s="24">
        <v>281104697.77999997</v>
      </c>
      <c r="F56" s="15">
        <f t="shared" si="0"/>
        <v>281104.69777999999</v>
      </c>
      <c r="G56" s="24">
        <v>26312000</v>
      </c>
      <c r="H56" s="25">
        <f t="shared" si="1"/>
        <v>26312</v>
      </c>
      <c r="I56" s="12">
        <f t="shared" si="2"/>
        <v>9.3602135459836653</v>
      </c>
      <c r="J56" s="21">
        <v>156552073.08000001</v>
      </c>
      <c r="K56" s="25">
        <f t="shared" si="3"/>
        <v>156552.07308</v>
      </c>
      <c r="L56" s="26">
        <f t="shared" si="4"/>
        <v>-130240.07308</v>
      </c>
    </row>
    <row r="57" spans="1:12" ht="15.75" x14ac:dyDescent="0.25">
      <c r="A57" s="3"/>
      <c r="B57" s="7" t="s">
        <v>30</v>
      </c>
      <c r="C57" s="8" t="s">
        <v>87</v>
      </c>
      <c r="D57" s="8" t="s">
        <v>82</v>
      </c>
      <c r="E57" s="24">
        <v>78166690</v>
      </c>
      <c r="F57" s="15">
        <f t="shared" si="0"/>
        <v>78166.69</v>
      </c>
      <c r="G57" s="24">
        <v>11200000</v>
      </c>
      <c r="H57" s="25">
        <f t="shared" si="1"/>
        <v>11200</v>
      </c>
      <c r="I57" s="12">
        <f t="shared" si="2"/>
        <v>14.328353931834648</v>
      </c>
      <c r="J57" s="21">
        <v>13933600</v>
      </c>
      <c r="K57" s="25">
        <f t="shared" si="3"/>
        <v>13933.6</v>
      </c>
      <c r="L57" s="26">
        <f t="shared" si="4"/>
        <v>-2733.6000000000004</v>
      </c>
    </row>
    <row r="58" spans="1:12" ht="15.75" x14ac:dyDescent="0.25">
      <c r="A58" s="3"/>
      <c r="B58" s="7" t="s">
        <v>54</v>
      </c>
      <c r="C58" s="8" t="s">
        <v>87</v>
      </c>
      <c r="D58" s="8" t="s">
        <v>83</v>
      </c>
      <c r="E58" s="24">
        <v>252465490.5</v>
      </c>
      <c r="F58" s="15">
        <f t="shared" si="0"/>
        <v>252465.49050000001</v>
      </c>
      <c r="G58" s="24">
        <v>53309114.909999996</v>
      </c>
      <c r="H58" s="25">
        <f t="shared" si="1"/>
        <v>53309.114909999997</v>
      </c>
      <c r="I58" s="12">
        <f t="shared" si="2"/>
        <v>21.115406626237494</v>
      </c>
      <c r="J58" s="21">
        <v>52543611.490000002</v>
      </c>
      <c r="K58" s="25">
        <f t="shared" si="3"/>
        <v>52543.611490000003</v>
      </c>
      <c r="L58" s="26">
        <f t="shared" si="4"/>
        <v>765.50341999999364</v>
      </c>
    </row>
    <row r="59" spans="1:12" ht="47.25" x14ac:dyDescent="0.25">
      <c r="A59" s="3"/>
      <c r="B59" s="7" t="s">
        <v>43</v>
      </c>
      <c r="C59" s="8" t="s">
        <v>87</v>
      </c>
      <c r="D59" s="8" t="s">
        <v>84</v>
      </c>
      <c r="E59" s="24">
        <v>171589908</v>
      </c>
      <c r="F59" s="15">
        <f t="shared" si="0"/>
        <v>171589.908</v>
      </c>
      <c r="G59" s="24">
        <v>45760901</v>
      </c>
      <c r="H59" s="25">
        <f t="shared" si="1"/>
        <v>45760.900999999998</v>
      </c>
      <c r="I59" s="12">
        <f t="shared" si="2"/>
        <v>26.668760146430053</v>
      </c>
      <c r="J59" s="21">
        <v>37512291</v>
      </c>
      <c r="K59" s="25">
        <f t="shared" si="3"/>
        <v>37512.290999999997</v>
      </c>
      <c r="L59" s="26">
        <f t="shared" si="4"/>
        <v>8248.61</v>
      </c>
    </row>
    <row r="60" spans="1:12" ht="31.5" x14ac:dyDescent="0.25">
      <c r="A60" s="3"/>
      <c r="B60" s="7" t="s">
        <v>68</v>
      </c>
      <c r="C60" s="8" t="s">
        <v>87</v>
      </c>
      <c r="D60" s="8" t="s">
        <v>87</v>
      </c>
      <c r="E60" s="24">
        <v>1994207214.4400001</v>
      </c>
      <c r="F60" s="15">
        <f t="shared" si="0"/>
        <v>1994207.21444</v>
      </c>
      <c r="G60" s="24">
        <v>190467938.12</v>
      </c>
      <c r="H60" s="25">
        <f t="shared" si="1"/>
        <v>190467.93812000001</v>
      </c>
      <c r="I60" s="12">
        <f t="shared" si="2"/>
        <v>9.5510605287568335</v>
      </c>
      <c r="J60" s="21">
        <v>160220187.34999999</v>
      </c>
      <c r="K60" s="25">
        <f t="shared" si="3"/>
        <v>160220.18734999999</v>
      </c>
      <c r="L60" s="26">
        <f t="shared" si="4"/>
        <v>30247.750770000013</v>
      </c>
    </row>
    <row r="61" spans="1:12" ht="15.75" x14ac:dyDescent="0.25">
      <c r="A61" s="3"/>
      <c r="B61" s="7" t="s">
        <v>69</v>
      </c>
      <c r="C61" s="8" t="s">
        <v>88</v>
      </c>
      <c r="D61" s="8"/>
      <c r="E61" s="24">
        <v>20097597834.580002</v>
      </c>
      <c r="F61" s="15">
        <f t="shared" si="0"/>
        <v>20097597.83458</v>
      </c>
      <c r="G61" s="24">
        <v>5024747804.5600004</v>
      </c>
      <c r="H61" s="25">
        <f t="shared" si="1"/>
        <v>5024747.8045600001</v>
      </c>
      <c r="I61" s="12">
        <f t="shared" si="2"/>
        <v>25.001733271398241</v>
      </c>
      <c r="J61" s="21">
        <v>4237805788.2199998</v>
      </c>
      <c r="K61" s="25">
        <f t="shared" si="3"/>
        <v>4237805.7882199995</v>
      </c>
      <c r="L61" s="26">
        <f t="shared" si="4"/>
        <v>786942.01634000055</v>
      </c>
    </row>
    <row r="62" spans="1:12" ht="15.75" x14ac:dyDescent="0.25">
      <c r="A62" s="3"/>
      <c r="B62" s="7" t="s">
        <v>33</v>
      </c>
      <c r="C62" s="8" t="s">
        <v>88</v>
      </c>
      <c r="D62" s="8" t="s">
        <v>79</v>
      </c>
      <c r="E62" s="24">
        <v>429393802.69999999</v>
      </c>
      <c r="F62" s="15">
        <f t="shared" si="0"/>
        <v>429393.8027</v>
      </c>
      <c r="G62" s="24">
        <v>104143795.93000001</v>
      </c>
      <c r="H62" s="25">
        <f t="shared" si="1"/>
        <v>104143.79593000001</v>
      </c>
      <c r="I62" s="12">
        <f t="shared" si="2"/>
        <v>24.25367932074256</v>
      </c>
      <c r="J62" s="21">
        <v>98337378.099999994</v>
      </c>
      <c r="K62" s="25">
        <f t="shared" si="3"/>
        <v>98337.378099999987</v>
      </c>
      <c r="L62" s="26">
        <f t="shared" si="4"/>
        <v>5806.4178300000203</v>
      </c>
    </row>
    <row r="63" spans="1:12" ht="15.75" x14ac:dyDescent="0.25">
      <c r="A63" s="3"/>
      <c r="B63" s="7" t="s">
        <v>1</v>
      </c>
      <c r="C63" s="8" t="s">
        <v>88</v>
      </c>
      <c r="D63" s="8" t="s">
        <v>80</v>
      </c>
      <c r="E63" s="24">
        <v>2379746570</v>
      </c>
      <c r="F63" s="15">
        <f t="shared" si="0"/>
        <v>2379746.5699999998</v>
      </c>
      <c r="G63" s="24">
        <v>490072419.77999997</v>
      </c>
      <c r="H63" s="25">
        <f t="shared" si="1"/>
        <v>490072.41978</v>
      </c>
      <c r="I63" s="12">
        <f t="shared" si="2"/>
        <v>20.593471000569615</v>
      </c>
      <c r="J63" s="21">
        <v>459767314.75</v>
      </c>
      <c r="K63" s="25">
        <f t="shared" si="3"/>
        <v>459767.31475000002</v>
      </c>
      <c r="L63" s="26">
        <f t="shared" si="4"/>
        <v>30305.105029999977</v>
      </c>
    </row>
    <row r="64" spans="1:12" ht="15.75" x14ac:dyDescent="0.25">
      <c r="A64" s="3"/>
      <c r="B64" s="7" t="s">
        <v>6</v>
      </c>
      <c r="C64" s="8" t="s">
        <v>88</v>
      </c>
      <c r="D64" s="8" t="s">
        <v>81</v>
      </c>
      <c r="E64" s="24">
        <v>11269408757.879999</v>
      </c>
      <c r="F64" s="15">
        <f t="shared" si="0"/>
        <v>11269408.757879999</v>
      </c>
      <c r="G64" s="24">
        <v>3122818524.3800001</v>
      </c>
      <c r="H64" s="25">
        <f t="shared" si="1"/>
        <v>3122818.5243800003</v>
      </c>
      <c r="I64" s="12">
        <f t="shared" si="2"/>
        <v>27.710579955637932</v>
      </c>
      <c r="J64" s="21">
        <v>2882786773.3000002</v>
      </c>
      <c r="K64" s="25">
        <f t="shared" si="3"/>
        <v>2882786.7733</v>
      </c>
      <c r="L64" s="26">
        <f t="shared" si="4"/>
        <v>240031.75108000031</v>
      </c>
    </row>
    <row r="65" spans="1:12" ht="15.75" x14ac:dyDescent="0.25">
      <c r="A65" s="3"/>
      <c r="B65" s="7" t="s">
        <v>20</v>
      </c>
      <c r="C65" s="8" t="s">
        <v>88</v>
      </c>
      <c r="D65" s="8" t="s">
        <v>82</v>
      </c>
      <c r="E65" s="24">
        <v>5742165510.0200005</v>
      </c>
      <c r="F65" s="15">
        <f t="shared" si="0"/>
        <v>5742165.5100200009</v>
      </c>
      <c r="G65" s="24">
        <v>1269325857.3399999</v>
      </c>
      <c r="H65" s="25">
        <f t="shared" si="1"/>
        <v>1269325.8573399999</v>
      </c>
      <c r="I65" s="12">
        <f t="shared" si="2"/>
        <v>22.105351284720783</v>
      </c>
      <c r="J65" s="21">
        <v>754586614.51999998</v>
      </c>
      <c r="K65" s="25">
        <f t="shared" si="3"/>
        <v>754586.61451999994</v>
      </c>
      <c r="L65" s="26">
        <f t="shared" si="4"/>
        <v>514739.24281999993</v>
      </c>
    </row>
    <row r="66" spans="1:12" ht="31.5" x14ac:dyDescent="0.25">
      <c r="A66" s="3"/>
      <c r="B66" s="7" t="s">
        <v>4</v>
      </c>
      <c r="C66" s="8" t="s">
        <v>88</v>
      </c>
      <c r="D66" s="8" t="s">
        <v>84</v>
      </c>
      <c r="E66" s="24">
        <v>276883193.98000002</v>
      </c>
      <c r="F66" s="15">
        <f t="shared" si="0"/>
        <v>276883.19398000004</v>
      </c>
      <c r="G66" s="24">
        <v>38387207.130000003</v>
      </c>
      <c r="H66" s="25">
        <f t="shared" si="1"/>
        <v>38387.207130000003</v>
      </c>
      <c r="I66" s="12">
        <f t="shared" si="2"/>
        <v>13.864043742854543</v>
      </c>
      <c r="J66" s="21">
        <v>42327707.549999997</v>
      </c>
      <c r="K66" s="25">
        <f t="shared" si="3"/>
        <v>42327.707549999999</v>
      </c>
      <c r="L66" s="26">
        <f t="shared" si="4"/>
        <v>-3940.5004199999967</v>
      </c>
    </row>
    <row r="67" spans="1:12" ht="15.75" x14ac:dyDescent="0.25">
      <c r="A67" s="3"/>
      <c r="B67" s="7" t="s">
        <v>11</v>
      </c>
      <c r="C67" s="8" t="s">
        <v>89</v>
      </c>
      <c r="D67" s="8"/>
      <c r="E67" s="24">
        <v>1955639493.23</v>
      </c>
      <c r="F67" s="15">
        <f t="shared" si="0"/>
        <v>1955639.4932299999</v>
      </c>
      <c r="G67" s="24">
        <v>272456145.74000001</v>
      </c>
      <c r="H67" s="25">
        <f t="shared" si="1"/>
        <v>272456.14574000001</v>
      </c>
      <c r="I67" s="12">
        <f t="shared" si="2"/>
        <v>13.93181855261075</v>
      </c>
      <c r="J67" s="21">
        <v>327161193.27999997</v>
      </c>
      <c r="K67" s="25">
        <f t="shared" si="3"/>
        <v>327161.19327999995</v>
      </c>
      <c r="L67" s="26">
        <f t="shared" si="4"/>
        <v>-54705.047539999941</v>
      </c>
    </row>
    <row r="68" spans="1:12" ht="15.75" x14ac:dyDescent="0.25">
      <c r="A68" s="3"/>
      <c r="B68" s="7" t="s">
        <v>45</v>
      </c>
      <c r="C68" s="8" t="s">
        <v>89</v>
      </c>
      <c r="D68" s="8" t="s">
        <v>79</v>
      </c>
      <c r="E68" s="24">
        <v>420579621.47000003</v>
      </c>
      <c r="F68" s="15">
        <f t="shared" si="0"/>
        <v>420579.62147000001</v>
      </c>
      <c r="G68" s="24">
        <v>79290152.269999996</v>
      </c>
      <c r="H68" s="25">
        <f t="shared" si="1"/>
        <v>79290.152269999991</v>
      </c>
      <c r="I68" s="12">
        <f t="shared" si="2"/>
        <v>18.852590145206495</v>
      </c>
      <c r="J68" s="21">
        <v>73435306.719999999</v>
      </c>
      <c r="K68" s="25">
        <f t="shared" si="3"/>
        <v>73435.306719999993</v>
      </c>
      <c r="L68" s="26">
        <f t="shared" si="4"/>
        <v>5854.8455499999982</v>
      </c>
    </row>
    <row r="69" spans="1:12" ht="15.75" x14ac:dyDescent="0.25">
      <c r="A69" s="3"/>
      <c r="B69" s="7" t="s">
        <v>39</v>
      </c>
      <c r="C69" s="8" t="s">
        <v>89</v>
      </c>
      <c r="D69" s="8" t="s">
        <v>80</v>
      </c>
      <c r="E69" s="24">
        <v>997536027.95000005</v>
      </c>
      <c r="F69" s="15">
        <f t="shared" si="0"/>
        <v>997536.02795000002</v>
      </c>
      <c r="G69" s="24">
        <v>73077631.790000007</v>
      </c>
      <c r="H69" s="25">
        <f t="shared" si="1"/>
        <v>73077.631789999999</v>
      </c>
      <c r="I69" s="12">
        <f t="shared" si="2"/>
        <v>7.3258137793959355</v>
      </c>
      <c r="J69" s="21">
        <v>126289912.19</v>
      </c>
      <c r="K69" s="25">
        <f t="shared" si="3"/>
        <v>126289.91219</v>
      </c>
      <c r="L69" s="26">
        <f t="shared" si="4"/>
        <v>-53212.280400000003</v>
      </c>
    </row>
    <row r="70" spans="1:12" ht="15.75" x14ac:dyDescent="0.25">
      <c r="A70" s="3"/>
      <c r="B70" s="7" t="s">
        <v>55</v>
      </c>
      <c r="C70" s="8" t="s">
        <v>89</v>
      </c>
      <c r="D70" s="8" t="s">
        <v>81</v>
      </c>
      <c r="E70" s="24">
        <v>500438762.69999999</v>
      </c>
      <c r="F70" s="15">
        <f t="shared" si="0"/>
        <v>500438.76269999996</v>
      </c>
      <c r="G70" s="24">
        <v>112141920.04000001</v>
      </c>
      <c r="H70" s="25">
        <f t="shared" si="1"/>
        <v>112141.92004000001</v>
      </c>
      <c r="I70" s="12">
        <f t="shared" si="2"/>
        <v>22.40871978720525</v>
      </c>
      <c r="J70" s="21">
        <v>118243992.48999999</v>
      </c>
      <c r="K70" s="25">
        <f t="shared" si="3"/>
        <v>118243.99248999999</v>
      </c>
      <c r="L70" s="26">
        <f t="shared" si="4"/>
        <v>-6102.0724499999778</v>
      </c>
    </row>
    <row r="71" spans="1:12" ht="31.5" x14ac:dyDescent="0.25">
      <c r="A71" s="3"/>
      <c r="B71" s="7" t="s">
        <v>3</v>
      </c>
      <c r="C71" s="8" t="s">
        <v>89</v>
      </c>
      <c r="D71" s="8" t="s">
        <v>83</v>
      </c>
      <c r="E71" s="24">
        <v>37085081.109999999</v>
      </c>
      <c r="F71" s="15">
        <f t="shared" ref="F71:F80" si="5">E71/1000</f>
        <v>37085.081109999999</v>
      </c>
      <c r="G71" s="24">
        <v>7946441.6399999997</v>
      </c>
      <c r="H71" s="25">
        <f t="shared" ref="H71:H80" si="6">G71/1000</f>
        <v>7946.44164</v>
      </c>
      <c r="I71" s="12">
        <f t="shared" ref="I71:I80" si="7">H71/F71*100</f>
        <v>21.427596764396021</v>
      </c>
      <c r="J71" s="21">
        <v>9191981.8800000008</v>
      </c>
      <c r="K71" s="25">
        <f t="shared" ref="K71:K80" si="8">J71/1000</f>
        <v>9191.9818800000012</v>
      </c>
      <c r="L71" s="26">
        <f t="shared" ref="L71:L80" si="9">H71-K71</f>
        <v>-1245.5402400000012</v>
      </c>
    </row>
    <row r="72" spans="1:12" ht="31.5" x14ac:dyDescent="0.25">
      <c r="A72" s="3"/>
      <c r="B72" s="7" t="s">
        <v>67</v>
      </c>
      <c r="C72" s="8" t="s">
        <v>92</v>
      </c>
      <c r="D72" s="8"/>
      <c r="E72" s="24">
        <v>347857978.70999998</v>
      </c>
      <c r="F72" s="15">
        <f t="shared" si="5"/>
        <v>347857.97871</v>
      </c>
      <c r="G72" s="24">
        <v>75093290.840000004</v>
      </c>
      <c r="H72" s="25">
        <f t="shared" si="6"/>
        <v>75093.290840000001</v>
      </c>
      <c r="I72" s="12">
        <f t="shared" si="7"/>
        <v>21.587341799224131</v>
      </c>
      <c r="J72" s="21">
        <v>80438425.040000007</v>
      </c>
      <c r="K72" s="25">
        <f t="shared" si="8"/>
        <v>80438.425040000002</v>
      </c>
      <c r="L72" s="26">
        <f t="shared" si="9"/>
        <v>-5345.1342000000004</v>
      </c>
    </row>
    <row r="73" spans="1:12" ht="15.75" x14ac:dyDescent="0.25">
      <c r="A73" s="3"/>
      <c r="B73" s="7" t="s">
        <v>41</v>
      </c>
      <c r="C73" s="8" t="s">
        <v>92</v>
      </c>
      <c r="D73" s="8" t="s">
        <v>79</v>
      </c>
      <c r="E73" s="24">
        <v>79868110</v>
      </c>
      <c r="F73" s="15">
        <f t="shared" si="5"/>
        <v>79868.11</v>
      </c>
      <c r="G73" s="24">
        <v>17879919.960000001</v>
      </c>
      <c r="H73" s="25">
        <f t="shared" si="6"/>
        <v>17879.919959999999</v>
      </c>
      <c r="I73" s="12">
        <f t="shared" si="7"/>
        <v>22.386807400350399</v>
      </c>
      <c r="J73" s="21">
        <v>20947584.5</v>
      </c>
      <c r="K73" s="25">
        <f t="shared" si="8"/>
        <v>20947.584500000001</v>
      </c>
      <c r="L73" s="26">
        <f t="shared" si="9"/>
        <v>-3067.6645400000016</v>
      </c>
    </row>
    <row r="74" spans="1:12" ht="15.75" x14ac:dyDescent="0.25">
      <c r="A74" s="3"/>
      <c r="B74" s="7" t="s">
        <v>71</v>
      </c>
      <c r="C74" s="8" t="s">
        <v>92</v>
      </c>
      <c r="D74" s="8" t="s">
        <v>80</v>
      </c>
      <c r="E74" s="24">
        <v>234732628</v>
      </c>
      <c r="F74" s="15">
        <f t="shared" si="5"/>
        <v>234732.628</v>
      </c>
      <c r="G74" s="24">
        <v>51760166.140000001</v>
      </c>
      <c r="H74" s="25">
        <f t="shared" si="6"/>
        <v>51760.166140000001</v>
      </c>
      <c r="I74" s="12">
        <f t="shared" si="7"/>
        <v>22.050690856662673</v>
      </c>
      <c r="J74" s="21">
        <v>53163597.380000003</v>
      </c>
      <c r="K74" s="25">
        <f t="shared" si="8"/>
        <v>53163.597379999999</v>
      </c>
      <c r="L74" s="26">
        <f t="shared" si="9"/>
        <v>-1403.4312399999981</v>
      </c>
    </row>
    <row r="75" spans="1:12" ht="31.5" x14ac:dyDescent="0.25">
      <c r="A75" s="3"/>
      <c r="B75" s="7" t="s">
        <v>29</v>
      </c>
      <c r="C75" s="8" t="s">
        <v>92</v>
      </c>
      <c r="D75" s="8" t="s">
        <v>82</v>
      </c>
      <c r="E75" s="24">
        <v>33257240.710000001</v>
      </c>
      <c r="F75" s="15">
        <f t="shared" si="5"/>
        <v>33257.240709999998</v>
      </c>
      <c r="G75" s="24">
        <v>5453204.7400000002</v>
      </c>
      <c r="H75" s="25">
        <f t="shared" si="6"/>
        <v>5453.2047400000001</v>
      </c>
      <c r="I75" s="12">
        <f t="shared" si="7"/>
        <v>16.39704504517206</v>
      </c>
      <c r="J75" s="21">
        <v>6327243.1600000001</v>
      </c>
      <c r="K75" s="25">
        <f t="shared" si="8"/>
        <v>6327.24316</v>
      </c>
      <c r="L75" s="26">
        <f t="shared" si="9"/>
        <v>-874.03841999999986</v>
      </c>
    </row>
    <row r="76" spans="1:12" ht="47.25" x14ac:dyDescent="0.25">
      <c r="A76" s="3"/>
      <c r="B76" s="7" t="s">
        <v>70</v>
      </c>
      <c r="C76" s="8" t="s">
        <v>90</v>
      </c>
      <c r="D76" s="8"/>
      <c r="E76" s="24">
        <v>1070887053.99</v>
      </c>
      <c r="F76" s="15">
        <f t="shared" si="5"/>
        <v>1070887.0539899999</v>
      </c>
      <c r="G76" s="24">
        <v>144148194.09999999</v>
      </c>
      <c r="H76" s="25">
        <f t="shared" si="6"/>
        <v>144148.19409999999</v>
      </c>
      <c r="I76" s="12">
        <f t="shared" si="7"/>
        <v>13.460634673182451</v>
      </c>
      <c r="J76" s="21">
        <v>161450233.61000001</v>
      </c>
      <c r="K76" s="25">
        <f t="shared" si="8"/>
        <v>161450.23361000002</v>
      </c>
      <c r="L76" s="26">
        <f t="shared" si="9"/>
        <v>-17302.039510000031</v>
      </c>
    </row>
    <row r="77" spans="1:12" ht="31.5" x14ac:dyDescent="0.25">
      <c r="A77" s="3"/>
      <c r="B77" s="7" t="s">
        <v>7</v>
      </c>
      <c r="C77" s="8" t="s">
        <v>90</v>
      </c>
      <c r="D77" s="8" t="s">
        <v>79</v>
      </c>
      <c r="E77" s="24">
        <v>1070887053.99</v>
      </c>
      <c r="F77" s="15">
        <f t="shared" si="5"/>
        <v>1070887.0539899999</v>
      </c>
      <c r="G77" s="24">
        <v>144148194.09999999</v>
      </c>
      <c r="H77" s="25">
        <f t="shared" si="6"/>
        <v>144148.19409999999</v>
      </c>
      <c r="I77" s="12">
        <f t="shared" si="7"/>
        <v>13.460634673182451</v>
      </c>
      <c r="J77" s="21">
        <v>161450233.61000001</v>
      </c>
      <c r="K77" s="25">
        <f t="shared" si="8"/>
        <v>161450.23361000002</v>
      </c>
      <c r="L77" s="26">
        <f t="shared" si="9"/>
        <v>-17302.039510000031</v>
      </c>
    </row>
    <row r="78" spans="1:12" ht="63" x14ac:dyDescent="0.25">
      <c r="A78" s="3"/>
      <c r="B78" s="7" t="s">
        <v>48</v>
      </c>
      <c r="C78" s="8" t="s">
        <v>91</v>
      </c>
      <c r="D78" s="8"/>
      <c r="E78" s="24">
        <v>505295636.63999999</v>
      </c>
      <c r="F78" s="15">
        <f t="shared" si="5"/>
        <v>505295.63663999998</v>
      </c>
      <c r="G78" s="24">
        <v>0</v>
      </c>
      <c r="H78" s="25">
        <f t="shared" si="6"/>
        <v>0</v>
      </c>
      <c r="I78" s="12">
        <f t="shared" si="7"/>
        <v>0</v>
      </c>
      <c r="J78" s="21">
        <v>0</v>
      </c>
      <c r="K78" s="25">
        <f t="shared" si="8"/>
        <v>0</v>
      </c>
      <c r="L78" s="26">
        <f t="shared" si="9"/>
        <v>0</v>
      </c>
    </row>
    <row r="79" spans="1:12" ht="24.6" customHeight="1" x14ac:dyDescent="0.25">
      <c r="A79" s="3"/>
      <c r="B79" s="7" t="s">
        <v>38</v>
      </c>
      <c r="C79" s="8" t="s">
        <v>91</v>
      </c>
      <c r="D79" s="8" t="s">
        <v>80</v>
      </c>
      <c r="E79" s="24">
        <v>456144314</v>
      </c>
      <c r="F79" s="15">
        <f t="shared" si="5"/>
        <v>456144.31400000001</v>
      </c>
      <c r="G79" s="24">
        <v>0</v>
      </c>
      <c r="H79" s="25">
        <f t="shared" si="6"/>
        <v>0</v>
      </c>
      <c r="I79" s="12">
        <f t="shared" si="7"/>
        <v>0</v>
      </c>
      <c r="J79" s="21">
        <v>0</v>
      </c>
      <c r="K79" s="25">
        <f t="shared" si="8"/>
        <v>0</v>
      </c>
      <c r="L79" s="26">
        <f t="shared" si="9"/>
        <v>0</v>
      </c>
    </row>
    <row r="80" spans="1:12" ht="37.9" customHeight="1" x14ac:dyDescent="0.25">
      <c r="A80" s="3"/>
      <c r="B80" s="7" t="s">
        <v>13</v>
      </c>
      <c r="C80" s="8" t="s">
        <v>91</v>
      </c>
      <c r="D80" s="8" t="s">
        <v>81</v>
      </c>
      <c r="E80" s="24">
        <v>49151322.640000001</v>
      </c>
      <c r="F80" s="15">
        <f t="shared" si="5"/>
        <v>49151.322639999999</v>
      </c>
      <c r="G80" s="24">
        <v>0</v>
      </c>
      <c r="H80" s="25">
        <f t="shared" si="6"/>
        <v>0</v>
      </c>
      <c r="I80" s="12">
        <f t="shared" si="7"/>
        <v>0</v>
      </c>
      <c r="J80" s="21">
        <v>0</v>
      </c>
      <c r="K80" s="25">
        <f t="shared" si="8"/>
        <v>0</v>
      </c>
      <c r="L80" s="26">
        <f t="shared" si="9"/>
        <v>0</v>
      </c>
    </row>
  </sheetData>
  <autoFilter ref="B4:G80"/>
  <mergeCells count="2">
    <mergeCell ref="A1:G1"/>
    <mergeCell ref="A2:L2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2021-04-28T11:35:28Z</cp:lastPrinted>
  <dcterms:created xsi:type="dcterms:W3CDTF">2019-04-12T09:14:29Z</dcterms:created>
  <dcterms:modified xsi:type="dcterms:W3CDTF">2021-04-28T11:35:51Z</dcterms:modified>
</cp:coreProperties>
</file>