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90" windowWidth="15000" windowHeight="9435"/>
  </bookViews>
  <sheets>
    <sheet name="Sheet1" sheetId="1" r:id="rId1"/>
  </sheets>
  <definedNames>
    <definedName name="_xlnm._FilterDatabase" localSheetId="0" hidden="1">Sheet1!$B$4:$F$80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5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G7" i="1"/>
  <c r="H7" i="1" s="1"/>
  <c r="G8" i="1"/>
  <c r="G9" i="1"/>
  <c r="H9" i="1" s="1"/>
  <c r="G10" i="1"/>
  <c r="H10" i="1" s="1"/>
  <c r="G11" i="1"/>
  <c r="H11" i="1" s="1"/>
  <c r="G12" i="1"/>
  <c r="K12" i="1" s="1"/>
  <c r="G13" i="1"/>
  <c r="H13" i="1" s="1"/>
  <c r="G14" i="1"/>
  <c r="G15" i="1"/>
  <c r="H15" i="1" s="1"/>
  <c r="G16" i="1"/>
  <c r="G17" i="1"/>
  <c r="H17" i="1" s="1"/>
  <c r="G18" i="1"/>
  <c r="G19" i="1"/>
  <c r="H19" i="1" s="1"/>
  <c r="G20" i="1"/>
  <c r="H20" i="1" s="1"/>
  <c r="G21" i="1"/>
  <c r="H21" i="1" s="1"/>
  <c r="G22" i="1"/>
  <c r="G23" i="1"/>
  <c r="G24" i="1"/>
  <c r="K24" i="1" s="1"/>
  <c r="G25" i="1"/>
  <c r="H25" i="1" s="1"/>
  <c r="G26" i="1"/>
  <c r="G27" i="1"/>
  <c r="H27" i="1" s="1"/>
  <c r="G28" i="1"/>
  <c r="H28" i="1" s="1"/>
  <c r="G29" i="1"/>
  <c r="H29" i="1" s="1"/>
  <c r="G30" i="1"/>
  <c r="G31" i="1"/>
  <c r="H31" i="1" s="1"/>
  <c r="G32" i="1"/>
  <c r="G33" i="1"/>
  <c r="H33" i="1" s="1"/>
  <c r="K33" i="1"/>
  <c r="G34" i="1"/>
  <c r="H34" i="1" s="1"/>
  <c r="G35" i="1"/>
  <c r="H35" i="1" s="1"/>
  <c r="G36" i="1"/>
  <c r="K36" i="1"/>
  <c r="G37" i="1"/>
  <c r="H37" i="1" s="1"/>
  <c r="G38" i="1"/>
  <c r="G39" i="1"/>
  <c r="G40" i="1"/>
  <c r="K40" i="1" s="1"/>
  <c r="G41" i="1"/>
  <c r="H41" i="1" s="1"/>
  <c r="G42" i="1"/>
  <c r="H42" i="1" s="1"/>
  <c r="G43" i="1"/>
  <c r="H43" i="1" s="1"/>
  <c r="G44" i="1"/>
  <c r="G45" i="1"/>
  <c r="H45" i="1" s="1"/>
  <c r="K45" i="1"/>
  <c r="G46" i="1"/>
  <c r="H46" i="1" s="1"/>
  <c r="G47" i="1"/>
  <c r="H47" i="1" s="1"/>
  <c r="G48" i="1"/>
  <c r="G49" i="1"/>
  <c r="H49" i="1" s="1"/>
  <c r="G50" i="1"/>
  <c r="H50" i="1" s="1"/>
  <c r="G51" i="1"/>
  <c r="H51" i="1" s="1"/>
  <c r="G52" i="1"/>
  <c r="G53" i="1"/>
  <c r="H53" i="1" s="1"/>
  <c r="G54" i="1"/>
  <c r="H54" i="1" s="1"/>
  <c r="G55" i="1"/>
  <c r="H55" i="1" s="1"/>
  <c r="G56" i="1"/>
  <c r="K56" i="1"/>
  <c r="G57" i="1"/>
  <c r="H57" i="1" s="1"/>
  <c r="G58" i="1"/>
  <c r="K58" i="1" s="1"/>
  <c r="G59" i="1"/>
  <c r="K59" i="1"/>
  <c r="G60" i="1"/>
  <c r="K60" i="1" s="1"/>
  <c r="G61" i="1"/>
  <c r="H61" i="1" s="1"/>
  <c r="G62" i="1"/>
  <c r="G63" i="1"/>
  <c r="H63" i="1" s="1"/>
  <c r="G64" i="1"/>
  <c r="K64" i="1" s="1"/>
  <c r="G65" i="1"/>
  <c r="K65" i="1" s="1"/>
  <c r="G66" i="1"/>
  <c r="H66" i="1" s="1"/>
  <c r="G67" i="1"/>
  <c r="H67" i="1" s="1"/>
  <c r="G68" i="1"/>
  <c r="G69" i="1"/>
  <c r="H69" i="1" s="1"/>
  <c r="G70" i="1"/>
  <c r="H70" i="1" s="1"/>
  <c r="G71" i="1"/>
  <c r="H71" i="1" s="1"/>
  <c r="G72" i="1"/>
  <c r="H72" i="1" s="1"/>
  <c r="G73" i="1"/>
  <c r="H73" i="1" s="1"/>
  <c r="G74" i="1"/>
  <c r="K74" i="1" s="1"/>
  <c r="G75" i="1"/>
  <c r="G76" i="1"/>
  <c r="K76" i="1" s="1"/>
  <c r="G77" i="1"/>
  <c r="H77" i="1" s="1"/>
  <c r="K77" i="1"/>
  <c r="G78" i="1"/>
  <c r="H78" i="1" s="1"/>
  <c r="G79" i="1"/>
  <c r="H79" i="1" s="1"/>
  <c r="K79" i="1"/>
  <c r="G80" i="1"/>
  <c r="G5" i="1"/>
  <c r="H5" i="1" s="1"/>
  <c r="K10" i="1"/>
  <c r="K30" i="1"/>
  <c r="K42" i="1"/>
  <c r="K50" i="1"/>
  <c r="K46" i="1"/>
  <c r="K54" i="1" l="1"/>
  <c r="K72" i="1"/>
  <c r="K32" i="1"/>
  <c r="K13" i="1"/>
  <c r="K43" i="1"/>
  <c r="K31" i="1"/>
  <c r="K16" i="1"/>
  <c r="K5" i="1"/>
  <c r="K23" i="1"/>
  <c r="K34" i="1"/>
  <c r="H75" i="1"/>
  <c r="H68" i="1"/>
  <c r="K61" i="1"/>
  <c r="H59" i="1"/>
  <c r="H56" i="1"/>
  <c r="H52" i="1"/>
  <c r="K48" i="1"/>
  <c r="K39" i="1"/>
  <c r="H36" i="1"/>
  <c r="H30" i="1"/>
  <c r="K26" i="1"/>
  <c r="H22" i="1"/>
  <c r="H18" i="1"/>
  <c r="H14" i="1"/>
  <c r="K11" i="1"/>
  <c r="H8" i="1"/>
  <c r="H24" i="1"/>
  <c r="H65" i="1"/>
  <c r="H80" i="1"/>
  <c r="H74" i="1"/>
  <c r="H64" i="1"/>
  <c r="H58" i="1"/>
  <c r="H44" i="1"/>
  <c r="H38" i="1"/>
  <c r="H62" i="1"/>
  <c r="H40" i="1"/>
  <c r="H26" i="1"/>
  <c r="K22" i="1"/>
  <c r="K66" i="1"/>
  <c r="K14" i="1"/>
  <c r="K80" i="1"/>
  <c r="K75" i="1"/>
  <c r="K57" i="1"/>
  <c r="K55" i="1"/>
  <c r="K52" i="1"/>
  <c r="K49" i="1"/>
  <c r="K29" i="1"/>
  <c r="K20" i="1"/>
  <c r="K17" i="1"/>
  <c r="K70" i="1"/>
  <c r="K73" i="1"/>
  <c r="K71" i="1"/>
  <c r="K68" i="1"/>
  <c r="K63" i="1"/>
  <c r="K47" i="1"/>
  <c r="K27" i="1"/>
  <c r="K15" i="1"/>
  <c r="K78" i="1"/>
  <c r="K62" i="1"/>
  <c r="H76" i="1"/>
  <c r="H60" i="1"/>
  <c r="H48" i="1"/>
  <c r="H32" i="1"/>
  <c r="H16" i="1"/>
  <c r="H12" i="1"/>
  <c r="K38" i="1"/>
  <c r="K18" i="1"/>
  <c r="K69" i="1"/>
  <c r="K67" i="1"/>
  <c r="K53" i="1"/>
  <c r="K51" i="1"/>
  <c r="K44" i="1"/>
  <c r="K37" i="1"/>
  <c r="K35" i="1"/>
  <c r="K28" i="1"/>
  <c r="K21" i="1"/>
  <c r="K19" i="1"/>
  <c r="K7" i="1"/>
  <c r="H39" i="1"/>
  <c r="H23" i="1"/>
  <c r="K41" i="1"/>
  <c r="K25" i="1"/>
  <c r="K9" i="1"/>
  <c r="K8" i="1"/>
</calcChain>
</file>

<file path=xl/sharedStrings.xml><?xml version="1.0" encoding="utf-8"?>
<sst xmlns="http://schemas.openxmlformats.org/spreadsheetml/2006/main" count="162" uniqueCount="162">
  <si>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</si>
  <si>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</si>
  <si>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</si>
  <si>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</si>
  <si>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</si>
  <si>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</si>
  <si>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</si>
  <si>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</si>
  <si>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</si>
  <si>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</si>
  <si>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</si>
  <si>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</si>
  <si>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</si>
  <si>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</si>
  <si>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</si>
  <si>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</si>
  <si>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0702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</si>
  <si>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</si>
  <si>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</si>
  <si>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</si>
  <si>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</si>
  <si>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</si>
  <si>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</si>
  <si>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</si>
  <si>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Прочие межбюджетные трансферты общего характера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</si>
  <si>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</si>
  <si>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</si>
  <si>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</si>
  <si>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</si>
  <si>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</si>
  <si>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</si>
  <si>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</si>
  <si>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</si>
  <si>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</si>
  <si>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</si>
  <si>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</si>
  <si>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Фундаментальные исследования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</si>
  <si>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</si>
  <si>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</si>
  <si>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</si>
  <si>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</si>
  <si>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</si>
  <si>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</si>
  <si>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</si>
  <si>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1201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</si>
  <si>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</si>
  <si>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</si>
  <si>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</si>
  <si>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</si>
  <si>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</si>
  <si>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</si>
  <si>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</si>
  <si>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</si>
  <si>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</si>
  <si>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</si>
  <si>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</si>
  <si>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</si>
  <si>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</si>
  <si>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</si>
  <si>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</si>
  <si>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</si>
  <si>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</si>
  <si>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</si>
  <si>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0110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</si>
  <si>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</si>
  <si>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</si>
  <si>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</si>
  <si>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</si>
  <si>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</si>
  <si>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</si>
  <si>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</si>
  <si>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</si>
  <si>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</si>
  <si>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</si>
  <si>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</si>
  <si>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</si>
  <si>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1403</t>
  </si>
  <si>
    <t>Массовый спорт</t>
  </si>
  <si>
    <t>Обеспечение проведения выборов и референдумов</t>
  </si>
  <si>
    <t>Телевидение и радиовещание</t>
  </si>
  <si>
    <t>Дотации на выравнивание бюджетной обеспеченности субъектов Российской Федерации и муниципальных образований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</si>
  <si>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</si>
  <si>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</si>
  <si>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</si>
  <si>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</si>
  <si>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</si>
  <si>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</si>
  <si>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</si>
  <si>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</si>
  <si>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</si>
  <si>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</si>
  <si>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</si>
  <si>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</si>
  <si>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</si>
  <si>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</si>
  <si>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</si>
  <si>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</si>
  <si>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</si>
  <si>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</si>
  <si>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</si>
  <si>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</si>
  <si>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</si>
  <si>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</si>
  <si>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</si>
  <si>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</si>
  <si>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1401</t>
  </si>
  <si>
    <t>Спорт высших достижений</t>
  </si>
  <si>
    <t>0400</t>
  </si>
  <si>
    <t>Обеспечение пожарной безопасности</t>
  </si>
  <si>
    <t>НАЦИОНАЛЬНАЯ БЕЗОПАСНОСТЬ И ПРАВООХРАНИТЕЛЬНАЯ ДЕЯТЕЛЬНОСТЬ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</si>
  <si>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</si>
  <si>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</si>
  <si>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</si>
  <si>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</si>
  <si>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</si>
  <si>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</si>
  <si>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</si>
  <si>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</si>
  <si>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</si>
  <si>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</si>
  <si>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</si>
  <si>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</si>
  <si>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</si>
  <si>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</si>
  <si>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</si>
  <si>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</si>
  <si>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</si>
  <si>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</si>
  <si>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</si>
  <si>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</si>
  <si>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</si>
  <si>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</si>
  <si>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</si>
  <si>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</si>
  <si>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</si>
  <si>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</si>
  <si>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</si>
  <si>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</si>
  <si>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</si>
  <si>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</si>
  <si>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</si>
  <si>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</si>
  <si>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</si>
  <si>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</si>
  <si>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</si>
  <si>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</si>
  <si>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</si>
  <si>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</si>
  <si>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</si>
  <si>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</si>
  <si>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Процент исполнения</t>
  </si>
  <si>
    <t>в том числе</t>
  </si>
  <si>
    <t>Код раздела, подраздела классификации расходов</t>
  </si>
  <si>
    <t>Наименование показателя</t>
  </si>
  <si>
    <t>Исполнено                           на 1 апреля 2020                         в рублях</t>
  </si>
  <si>
    <t>Исполнено                                 на 1 апреля 2020г.                                     в  тыс. руб.</t>
  </si>
  <si>
    <t>Исполнено                           на 1 апреля 2021                         в рублях</t>
  </si>
  <si>
    <t>Исполнено                                 на 1 апреля 2021г.                                     в  тыс. руб.</t>
  </si>
  <si>
    <t>Утвержденные назначения на 2021 г в рублях</t>
  </si>
  <si>
    <t>Утвержденные назначения на 2021год                                 в тыс. руб.</t>
  </si>
  <si>
    <t xml:space="preserve">Отклонение 2021 года от 2020 года в тыс.  руб. </t>
  </si>
  <si>
    <t xml:space="preserve">               Сведения об исполнении областного бюджета по расходам   на 1 апреля 2021 года в сравнении с планом 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</si>
</sst>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Segoe UI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2">
    <xf numFmtId="0" fontId="0" fillId="0" borderId="0"/>
    <xf numFmtId="49" fontId="4" fillId="0" borderId="3">
      <alignment horizontal="center" vertical="center" wrapText="1"/>
    </xf>
  </cellStyleXfs>
  <cellXfs count="31"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65" fontId="6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/>
    </xf>
    <xf numFmtId="164" fontId="10" fillId="0" borderId="4" xfId="0" applyNumberFormat="1" applyFont="1" applyFill="1" applyBorder="1" applyAlignment="1">
      <alignment horizontal="right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0"/>
  <sheetViews>
    <sheetView tabSelected="1" topLeftCell="B1" zoomScaleNormal="100" zoomScaleSheetLayoutView="100" workbookViewId="0">
      <selection activeCell="B4" sqref="B4"/>
    </sheetView>
  </sheetViews>
  <sheetFormatPr defaultRowHeight="15" x14ac:dyDescent="0.25"/>
  <cols>
    <col min="1" max="1" width="1.5703125" hidden="1" customWidth="1"/>
    <col min="2" max="2" width="37.85546875" customWidth="1"/>
    <col min="3" max="3" width="15.85546875" style="5" customWidth="1"/>
    <col min="4" max="4" width="19.28515625" style="20" hidden="1" customWidth="1"/>
    <col min="5" max="5" width="18.140625" style="22" customWidth="1"/>
    <col min="6" max="6" width="19.5703125" style="23" hidden="1" customWidth="1"/>
    <col min="7" max="7" width="16.5703125" style="6" customWidth="1"/>
    <col min="8" max="8" width="13.28515625" style="4" customWidth="1"/>
    <col min="9" max="9" width="19" hidden="1" customWidth="1"/>
    <col min="10" max="10" width="16.7109375" customWidth="1"/>
    <col min="11" max="11" width="15.85546875" style="4" customWidth="1"/>
  </cols>
  <sheetData>
    <row r="1" spans="1:12" x14ac:dyDescent="0.25">
      <c r="A1" s="24"/>
      <c r="B1" s="25"/>
      <c r="C1" s="25"/>
      <c r="D1" s="25"/>
      <c r="E1" s="25"/>
      <c r="F1" s="25"/>
    </row>
    <row r="2" spans="1:12" ht="49.9" customHeight="1" x14ac:dyDescent="0.25">
      <c r="A2" s="26" t="s">
        <v>161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x14ac:dyDescent="0.25">
      <c r="A3" s="24"/>
      <c r="B3" s="24"/>
      <c r="C3" s="24"/>
      <c r="D3" s="24"/>
      <c r="E3" s="24"/>
      <c r="F3" s="24"/>
    </row>
    <row r="4" spans="1:12" ht="85.15" customHeight="1" x14ac:dyDescent="0.25">
      <c r="A4" s="1"/>
      <c r="B4" s="2" t="s">
        <v>153</v>
      </c>
      <c r="C4" s="14" t="s">
        <v>152</v>
      </c>
      <c r="D4" s="14" t="s">
        <v>158</v>
      </c>
      <c r="E4" s="14" t="s">
        <v>159</v>
      </c>
      <c r="F4" s="14" t="s">
        <v>156</v>
      </c>
      <c r="G4" s="14" t="s">
        <v>157</v>
      </c>
      <c r="H4" s="14" t="s">
        <v>150</v>
      </c>
      <c r="I4" s="14" t="s">
        <v>154</v>
      </c>
      <c r="J4" s="14" t="s">
        <v>155</v>
      </c>
      <c r="K4" s="15" t="s">
        <v>160</v>
      </c>
    </row>
    <row r="5" spans="1:12" ht="27" customHeight="1" x14ac:dyDescent="0.25">
      <c r="A5" s="1"/>
      <c r="B5" s="11" t="s">
        <v>50</v>
      </c>
      <c r="C5" s="12" t="s">
        <v>121</v>
      </c>
      <c r="D5" s="18">
        <v>74371717017.449997</v>
      </c>
      <c r="E5" s="27">
        <f>D5/1000</f>
        <v>74371717.01744999</v>
      </c>
      <c r="F5" s="28">
        <v>12595069233.440001</v>
      </c>
      <c r="G5" s="29">
        <f>F5/1000</f>
        <v>12595069.233440001</v>
      </c>
      <c r="H5" s="13">
        <f>G5/E5*100</f>
        <v>16.935294408336429</v>
      </c>
      <c r="I5" s="30">
        <v>12714033672.1</v>
      </c>
      <c r="J5" s="29">
        <f>I5/1000</f>
        <v>12714033.6721</v>
      </c>
      <c r="K5" s="13">
        <f>G5-J5</f>
        <v>-118964.43865999952</v>
      </c>
      <c r="L5" s="3"/>
    </row>
    <row r="6" spans="1:12" ht="15.75" x14ac:dyDescent="0.25">
      <c r="A6" s="1"/>
      <c r="B6" s="10" t="s">
        <v>151</v>
      </c>
      <c r="C6" s="9"/>
      <c r="E6" s="7">
        <f t="shared" ref="E6:E69" si="0">D6/1000</f>
        <v>0</v>
      </c>
      <c r="F6" s="21"/>
      <c r="G6" s="17"/>
      <c r="H6" s="8"/>
      <c r="I6" s="16"/>
      <c r="J6" s="17"/>
      <c r="K6" s="13"/>
      <c r="L6" s="3"/>
    </row>
    <row r="7" spans="1:12" ht="31.5" x14ac:dyDescent="0.25">
      <c r="A7" s="1"/>
      <c r="B7" s="10" t="s">
        <v>22</v>
      </c>
      <c r="C7" s="9" t="s">
        <v>18</v>
      </c>
      <c r="D7" s="18">
        <v>4125070630.3600001</v>
      </c>
      <c r="E7" s="7">
        <f t="shared" si="0"/>
        <v>4125070.6303600003</v>
      </c>
      <c r="F7" s="19">
        <v>457254554.38999999</v>
      </c>
      <c r="G7" s="17">
        <f t="shared" ref="G7:G68" si="1">F7/1000</f>
        <v>457254.55439</v>
      </c>
      <c r="H7" s="8">
        <f t="shared" ref="H7:H69" si="2">G7/E7*100</f>
        <v>11.084769095216554</v>
      </c>
      <c r="I7" s="16">
        <v>498356665.30000001</v>
      </c>
      <c r="J7" s="17">
        <f t="shared" ref="J7:J70" si="3">I7/1000</f>
        <v>498356.66529999999</v>
      </c>
      <c r="K7" s="13">
        <f t="shared" ref="K7:K68" si="4">G7-J7</f>
        <v>-41102.110909999989</v>
      </c>
      <c r="L7" s="3"/>
    </row>
    <row r="8" spans="1:12" ht="63" x14ac:dyDescent="0.25">
      <c r="A8" s="1"/>
      <c r="B8" s="10" t="s">
        <v>122</v>
      </c>
      <c r="C8" s="9" t="s">
        <v>143</v>
      </c>
      <c r="D8" s="18">
        <v>4784124</v>
      </c>
      <c r="E8" s="7">
        <f t="shared" si="0"/>
        <v>4784.1239999999998</v>
      </c>
      <c r="F8" s="19">
        <v>1062819.96</v>
      </c>
      <c r="G8" s="17">
        <f t="shared" si="1"/>
        <v>1062.81996</v>
      </c>
      <c r="H8" s="8">
        <f t="shared" si="2"/>
        <v>22.215560466242099</v>
      </c>
      <c r="I8" s="16">
        <v>672903.45</v>
      </c>
      <c r="J8" s="17">
        <f t="shared" si="3"/>
        <v>672.90344999999991</v>
      </c>
      <c r="K8" s="13">
        <f t="shared" si="4"/>
        <v>389.91651000000013</v>
      </c>
      <c r="L8" s="3"/>
    </row>
    <row r="9" spans="1:12" ht="94.5" x14ac:dyDescent="0.25">
      <c r="A9" s="1"/>
      <c r="B9" s="10" t="s">
        <v>45</v>
      </c>
      <c r="C9" s="9" t="s">
        <v>128</v>
      </c>
      <c r="D9" s="18">
        <v>77123456.980000004</v>
      </c>
      <c r="E9" s="7">
        <f t="shared" si="0"/>
        <v>77123.456980000003</v>
      </c>
      <c r="F9" s="19">
        <v>20645424.440000001</v>
      </c>
      <c r="G9" s="17">
        <f t="shared" si="1"/>
        <v>20645.424440000003</v>
      </c>
      <c r="H9" s="8">
        <f t="shared" si="2"/>
        <v>26.76931928162124</v>
      </c>
      <c r="I9" s="16">
        <v>17481116.940000001</v>
      </c>
      <c r="J9" s="17">
        <f t="shared" si="3"/>
        <v>17481.11694</v>
      </c>
      <c r="K9" s="13">
        <f t="shared" si="4"/>
        <v>3164.3075000000026</v>
      </c>
      <c r="L9" s="3"/>
    </row>
    <row r="10" spans="1:12" ht="94.5" x14ac:dyDescent="0.25">
      <c r="A10" s="1"/>
      <c r="B10" s="10" t="s">
        <v>49</v>
      </c>
      <c r="C10" s="9" t="s">
        <v>115</v>
      </c>
      <c r="D10" s="18">
        <v>280405292</v>
      </c>
      <c r="E10" s="7">
        <f t="shared" si="0"/>
        <v>280405.29200000002</v>
      </c>
      <c r="F10" s="19">
        <v>50424017.329999998</v>
      </c>
      <c r="G10" s="17">
        <f t="shared" si="1"/>
        <v>50424.017329999995</v>
      </c>
      <c r="H10" s="8">
        <f t="shared" si="2"/>
        <v>17.982548392845594</v>
      </c>
      <c r="I10" s="16">
        <v>58322813.090000004</v>
      </c>
      <c r="J10" s="17">
        <f t="shared" si="3"/>
        <v>58322.813090000003</v>
      </c>
      <c r="K10" s="13">
        <f t="shared" si="4"/>
        <v>-7898.7957600000082</v>
      </c>
      <c r="L10" s="3"/>
    </row>
    <row r="11" spans="1:12" ht="15.75" x14ac:dyDescent="0.25">
      <c r="A11" s="1"/>
      <c r="B11" s="10" t="s">
        <v>118</v>
      </c>
      <c r="C11" s="9" t="s">
        <v>102</v>
      </c>
      <c r="D11" s="18">
        <v>136800</v>
      </c>
      <c r="E11" s="7">
        <f t="shared" si="0"/>
        <v>136.80000000000001</v>
      </c>
      <c r="F11" s="19">
        <v>0</v>
      </c>
      <c r="G11" s="17">
        <f t="shared" si="1"/>
        <v>0</v>
      </c>
      <c r="H11" s="8">
        <f t="shared" si="2"/>
        <v>0</v>
      </c>
      <c r="I11" s="16">
        <v>0</v>
      </c>
      <c r="J11" s="17">
        <f t="shared" si="3"/>
        <v>0</v>
      </c>
      <c r="K11" s="13">
        <f t="shared" si="4"/>
        <v>0</v>
      </c>
      <c r="L11" s="3"/>
    </row>
    <row r="12" spans="1:12" ht="78.75" x14ac:dyDescent="0.25">
      <c r="A12" s="1"/>
      <c r="B12" s="10" t="s">
        <v>10</v>
      </c>
      <c r="C12" s="9" t="s">
        <v>89</v>
      </c>
      <c r="D12" s="18">
        <v>126762330</v>
      </c>
      <c r="E12" s="7">
        <f t="shared" si="0"/>
        <v>126762.33</v>
      </c>
      <c r="F12" s="19">
        <v>26376232.260000002</v>
      </c>
      <c r="G12" s="17">
        <f t="shared" si="1"/>
        <v>26376.232260000001</v>
      </c>
      <c r="H12" s="8">
        <f t="shared" si="2"/>
        <v>20.807626571711012</v>
      </c>
      <c r="I12" s="16">
        <v>39320551.170000002</v>
      </c>
      <c r="J12" s="17">
        <f t="shared" si="3"/>
        <v>39320.551169999999</v>
      </c>
      <c r="K12" s="13">
        <f t="shared" si="4"/>
        <v>-12944.318909999998</v>
      </c>
      <c r="L12" s="3"/>
    </row>
    <row r="13" spans="1:12" ht="31.5" x14ac:dyDescent="0.25">
      <c r="A13" s="1"/>
      <c r="B13" s="10" t="s">
        <v>78</v>
      </c>
      <c r="C13" s="9" t="s">
        <v>72</v>
      </c>
      <c r="D13" s="18">
        <v>168423000</v>
      </c>
      <c r="E13" s="7">
        <f t="shared" si="0"/>
        <v>168423</v>
      </c>
      <c r="F13" s="19">
        <v>6686908.3200000003</v>
      </c>
      <c r="G13" s="17">
        <f t="shared" si="1"/>
        <v>6686.9083200000005</v>
      </c>
      <c r="H13" s="8">
        <f t="shared" si="2"/>
        <v>3.9703059083379353</v>
      </c>
      <c r="I13" s="16">
        <v>6846829.4500000002</v>
      </c>
      <c r="J13" s="17">
        <f t="shared" si="3"/>
        <v>6846.8294500000002</v>
      </c>
      <c r="K13" s="13">
        <f t="shared" si="4"/>
        <v>-159.92112999999972</v>
      </c>
      <c r="L13" s="3"/>
    </row>
    <row r="14" spans="1:12" ht="15.75" x14ac:dyDescent="0.25">
      <c r="A14" s="1"/>
      <c r="B14" s="10" t="s">
        <v>36</v>
      </c>
      <c r="C14" s="9" t="s">
        <v>63</v>
      </c>
      <c r="D14" s="18">
        <v>7000000</v>
      </c>
      <c r="E14" s="7">
        <f t="shared" si="0"/>
        <v>7000</v>
      </c>
      <c r="F14" s="19">
        <v>0</v>
      </c>
      <c r="G14" s="17">
        <f t="shared" si="1"/>
        <v>0</v>
      </c>
      <c r="H14" s="8">
        <f t="shared" si="2"/>
        <v>0</v>
      </c>
      <c r="I14" s="16">
        <v>0</v>
      </c>
      <c r="J14" s="17">
        <f t="shared" si="3"/>
        <v>0</v>
      </c>
      <c r="K14" s="13">
        <f t="shared" si="4"/>
        <v>0</v>
      </c>
      <c r="L14" s="3"/>
    </row>
    <row r="15" spans="1:12" ht="15.75" x14ac:dyDescent="0.25">
      <c r="A15" s="1"/>
      <c r="B15" s="10" t="s">
        <v>70</v>
      </c>
      <c r="C15" s="9" t="s">
        <v>55</v>
      </c>
      <c r="D15" s="18">
        <v>717376000</v>
      </c>
      <c r="E15" s="7">
        <f t="shared" si="0"/>
        <v>717376</v>
      </c>
      <c r="F15" s="19">
        <v>0</v>
      </c>
      <c r="G15" s="17">
        <f t="shared" si="1"/>
        <v>0</v>
      </c>
      <c r="H15" s="8">
        <f t="shared" si="2"/>
        <v>0</v>
      </c>
      <c r="I15" s="16">
        <v>0</v>
      </c>
      <c r="J15" s="17">
        <f t="shared" si="3"/>
        <v>0</v>
      </c>
      <c r="K15" s="13">
        <f t="shared" si="4"/>
        <v>0</v>
      </c>
      <c r="L15" s="3"/>
    </row>
    <row r="16" spans="1:12" ht="31.5" x14ac:dyDescent="0.25">
      <c r="A16" s="1"/>
      <c r="B16" s="10" t="s">
        <v>29</v>
      </c>
      <c r="C16" s="9" t="s">
        <v>33</v>
      </c>
      <c r="D16" s="18">
        <v>2743059627.3800001</v>
      </c>
      <c r="E16" s="7">
        <f t="shared" si="0"/>
        <v>2743059.62738</v>
      </c>
      <c r="F16" s="19">
        <v>352059152.07999998</v>
      </c>
      <c r="G16" s="17">
        <f t="shared" si="1"/>
        <v>352059.15207999997</v>
      </c>
      <c r="H16" s="8">
        <f t="shared" si="2"/>
        <v>12.834542441801201</v>
      </c>
      <c r="I16" s="16">
        <v>375712451.19999999</v>
      </c>
      <c r="J16" s="17">
        <f t="shared" si="3"/>
        <v>375712.45120000001</v>
      </c>
      <c r="K16" s="13">
        <f t="shared" si="4"/>
        <v>-23653.29912000004</v>
      </c>
      <c r="L16" s="3"/>
    </row>
    <row r="17" spans="1:12" ht="15.75" x14ac:dyDescent="0.25">
      <c r="A17" s="1"/>
      <c r="B17" s="10" t="s">
        <v>61</v>
      </c>
      <c r="C17" s="9" t="s">
        <v>47</v>
      </c>
      <c r="D17" s="18">
        <v>167198500</v>
      </c>
      <c r="E17" s="7">
        <f t="shared" si="0"/>
        <v>167198.5</v>
      </c>
      <c r="F17" s="19">
        <v>6405577.3099999996</v>
      </c>
      <c r="G17" s="17">
        <f t="shared" si="1"/>
        <v>6405.5773099999997</v>
      </c>
      <c r="H17" s="8">
        <f t="shared" si="2"/>
        <v>3.8311212780018957</v>
      </c>
      <c r="I17" s="16">
        <v>5845660.0599999996</v>
      </c>
      <c r="J17" s="17">
        <f t="shared" si="3"/>
        <v>5845.6600599999992</v>
      </c>
      <c r="K17" s="13">
        <f t="shared" si="4"/>
        <v>559.91725000000042</v>
      </c>
      <c r="L17" s="3"/>
    </row>
    <row r="18" spans="1:12" ht="31.5" x14ac:dyDescent="0.25">
      <c r="A18" s="1"/>
      <c r="B18" s="10" t="s">
        <v>113</v>
      </c>
      <c r="C18" s="9" t="s">
        <v>7</v>
      </c>
      <c r="D18" s="18">
        <v>32076000</v>
      </c>
      <c r="E18" s="7">
        <f t="shared" si="0"/>
        <v>32076</v>
      </c>
      <c r="F18" s="19">
        <v>6310652.3099999996</v>
      </c>
      <c r="G18" s="17">
        <f t="shared" si="1"/>
        <v>6310.6523099999995</v>
      </c>
      <c r="H18" s="8">
        <f t="shared" si="2"/>
        <v>19.674062570145903</v>
      </c>
      <c r="I18" s="16">
        <v>5845660.0599999996</v>
      </c>
      <c r="J18" s="17">
        <f t="shared" si="3"/>
        <v>5845.6600599999992</v>
      </c>
      <c r="K18" s="13">
        <f t="shared" si="4"/>
        <v>464.99225000000024</v>
      </c>
      <c r="L18" s="3"/>
    </row>
    <row r="19" spans="1:12" ht="31.5" x14ac:dyDescent="0.25">
      <c r="A19" s="1"/>
      <c r="B19" s="10" t="s">
        <v>15</v>
      </c>
      <c r="C19" s="9" t="s">
        <v>147</v>
      </c>
      <c r="D19" s="18">
        <v>135122500</v>
      </c>
      <c r="E19" s="7">
        <f t="shared" si="0"/>
        <v>135122.5</v>
      </c>
      <c r="F19" s="19">
        <v>94925</v>
      </c>
      <c r="G19" s="17">
        <f t="shared" si="1"/>
        <v>94.924999999999997</v>
      </c>
      <c r="H19" s="8">
        <f t="shared" si="2"/>
        <v>7.0251068474902409E-2</v>
      </c>
      <c r="I19" s="16">
        <v>0</v>
      </c>
      <c r="J19" s="17">
        <f t="shared" si="3"/>
        <v>0</v>
      </c>
      <c r="K19" s="13">
        <f t="shared" si="4"/>
        <v>94.924999999999997</v>
      </c>
      <c r="L19" s="3"/>
    </row>
    <row r="20" spans="1:12" ht="63" x14ac:dyDescent="0.25">
      <c r="A20" s="1"/>
      <c r="B20" s="10" t="s">
        <v>109</v>
      </c>
      <c r="C20" s="9" t="s">
        <v>75</v>
      </c>
      <c r="D20" s="18">
        <v>717971287</v>
      </c>
      <c r="E20" s="7">
        <f t="shared" si="0"/>
        <v>717971.28700000001</v>
      </c>
      <c r="F20" s="19">
        <v>128545164.64</v>
      </c>
      <c r="G20" s="17">
        <f t="shared" si="1"/>
        <v>128545.16464</v>
      </c>
      <c r="H20" s="8">
        <f t="shared" si="2"/>
        <v>17.903942256119777</v>
      </c>
      <c r="I20" s="16">
        <v>175830476.36000001</v>
      </c>
      <c r="J20" s="17">
        <f t="shared" si="3"/>
        <v>175830.47636</v>
      </c>
      <c r="K20" s="13">
        <f t="shared" si="4"/>
        <v>-47285.311719999998</v>
      </c>
      <c r="L20" s="3"/>
    </row>
    <row r="21" spans="1:12" ht="15.75" x14ac:dyDescent="0.25">
      <c r="A21" s="1"/>
      <c r="B21" s="10" t="s">
        <v>67</v>
      </c>
      <c r="C21" s="9" t="s">
        <v>25</v>
      </c>
      <c r="D21" s="18">
        <v>91738500</v>
      </c>
      <c r="E21" s="7">
        <f t="shared" si="0"/>
        <v>91738.5</v>
      </c>
      <c r="F21" s="19">
        <v>23643373.390000001</v>
      </c>
      <c r="G21" s="17">
        <f t="shared" si="1"/>
        <v>23643.373390000001</v>
      </c>
      <c r="H21" s="8">
        <f t="shared" si="2"/>
        <v>25.772574644233337</v>
      </c>
      <c r="I21" s="16">
        <v>31155025.010000002</v>
      </c>
      <c r="J21" s="17">
        <f t="shared" si="3"/>
        <v>31155.025010000001</v>
      </c>
      <c r="K21" s="13">
        <f t="shared" si="4"/>
        <v>-7511.6516200000005</v>
      </c>
      <c r="L21" s="3"/>
    </row>
    <row r="22" spans="1:12" ht="31.5" x14ac:dyDescent="0.25">
      <c r="A22" s="1"/>
      <c r="B22" s="10" t="s">
        <v>108</v>
      </c>
      <c r="C22" s="9" t="s">
        <v>127</v>
      </c>
      <c r="D22" s="18">
        <v>541114060</v>
      </c>
      <c r="E22" s="7">
        <f t="shared" si="0"/>
        <v>541114.06000000006</v>
      </c>
      <c r="F22" s="19">
        <v>92093458.670000002</v>
      </c>
      <c r="G22" s="17">
        <f t="shared" si="1"/>
        <v>92093.458670000007</v>
      </c>
      <c r="H22" s="8">
        <f t="shared" si="2"/>
        <v>17.019232261309195</v>
      </c>
      <c r="I22" s="16">
        <v>131756700</v>
      </c>
      <c r="J22" s="17">
        <f t="shared" si="3"/>
        <v>131756.70000000001</v>
      </c>
      <c r="K22" s="13">
        <f t="shared" si="4"/>
        <v>-39663.241330000004</v>
      </c>
      <c r="L22" s="3"/>
    </row>
    <row r="23" spans="1:12" ht="15.75" x14ac:dyDescent="0.25">
      <c r="A23" s="1"/>
      <c r="B23" s="10" t="s">
        <v>34</v>
      </c>
      <c r="C23" s="9" t="s">
        <v>116</v>
      </c>
      <c r="D23" s="18">
        <v>29906637</v>
      </c>
      <c r="E23" s="7">
        <f t="shared" si="0"/>
        <v>29906.636999999999</v>
      </c>
      <c r="F23" s="19">
        <v>4347658.26</v>
      </c>
      <c r="G23" s="17">
        <f t="shared" si="1"/>
        <v>4347.6582600000002</v>
      </c>
      <c r="H23" s="8">
        <f t="shared" si="2"/>
        <v>14.53743615505816</v>
      </c>
      <c r="I23" s="16">
        <v>4772154.01</v>
      </c>
      <c r="J23" s="17">
        <f t="shared" si="3"/>
        <v>4772.1540100000002</v>
      </c>
      <c r="K23" s="13">
        <f t="shared" si="4"/>
        <v>-424.49575000000004</v>
      </c>
      <c r="L23" s="3"/>
    </row>
    <row r="24" spans="1:12" ht="47.25" x14ac:dyDescent="0.25">
      <c r="A24" s="1"/>
      <c r="B24" s="10" t="s">
        <v>103</v>
      </c>
      <c r="C24" s="9" t="s">
        <v>71</v>
      </c>
      <c r="D24" s="18">
        <v>55212090</v>
      </c>
      <c r="E24" s="7">
        <f t="shared" si="0"/>
        <v>55212.09</v>
      </c>
      <c r="F24" s="19">
        <v>8460674.3200000003</v>
      </c>
      <c r="G24" s="17">
        <f t="shared" si="1"/>
        <v>8460.6743200000001</v>
      </c>
      <c r="H24" s="8">
        <f t="shared" si="2"/>
        <v>15.323952272047665</v>
      </c>
      <c r="I24" s="16">
        <v>8146597.3399999999</v>
      </c>
      <c r="J24" s="17">
        <f t="shared" si="3"/>
        <v>8146.5973400000003</v>
      </c>
      <c r="K24" s="13">
        <f t="shared" si="4"/>
        <v>314.07697999999982</v>
      </c>
      <c r="L24" s="3"/>
    </row>
    <row r="25" spans="1:12" ht="15.75" x14ac:dyDescent="0.25">
      <c r="A25" s="1"/>
      <c r="B25" s="10" t="s">
        <v>84</v>
      </c>
      <c r="C25" s="9" t="s">
        <v>107</v>
      </c>
      <c r="D25" s="18">
        <v>16432494095.49</v>
      </c>
      <c r="E25" s="7">
        <f t="shared" si="0"/>
        <v>16432494.095489999</v>
      </c>
      <c r="F25" s="19">
        <v>1397766352.8199999</v>
      </c>
      <c r="G25" s="17">
        <f t="shared" si="1"/>
        <v>1397766.3528199999</v>
      </c>
      <c r="H25" s="8">
        <f t="shared" si="2"/>
        <v>8.5061120040421958</v>
      </c>
      <c r="I25" s="16">
        <v>1586034216.0599999</v>
      </c>
      <c r="J25" s="17">
        <f t="shared" si="3"/>
        <v>1586034.21606</v>
      </c>
      <c r="K25" s="13">
        <f t="shared" si="4"/>
        <v>-188267.86324000009</v>
      </c>
      <c r="L25" s="3"/>
    </row>
    <row r="26" spans="1:12" ht="15.75" x14ac:dyDescent="0.25">
      <c r="A26" s="1"/>
      <c r="B26" s="10" t="s">
        <v>98</v>
      </c>
      <c r="C26" s="9" t="s">
        <v>91</v>
      </c>
      <c r="D26" s="18">
        <v>396093476</v>
      </c>
      <c r="E26" s="7">
        <f t="shared" si="0"/>
        <v>396093.47600000002</v>
      </c>
      <c r="F26" s="19">
        <v>61249375.700000003</v>
      </c>
      <c r="G26" s="17">
        <f t="shared" si="1"/>
        <v>61249.375700000004</v>
      </c>
      <c r="H26" s="8">
        <f t="shared" si="2"/>
        <v>15.463363930790921</v>
      </c>
      <c r="I26" s="16">
        <v>64295354.689999998</v>
      </c>
      <c r="J26" s="17">
        <f t="shared" si="3"/>
        <v>64295.35469</v>
      </c>
      <c r="K26" s="13">
        <f t="shared" si="4"/>
        <v>-3045.978989999996</v>
      </c>
      <c r="L26" s="3"/>
    </row>
    <row r="27" spans="1:12" ht="31.5" x14ac:dyDescent="0.25">
      <c r="A27" s="1"/>
      <c r="B27" s="10" t="s">
        <v>123</v>
      </c>
      <c r="C27" s="9" t="s">
        <v>52</v>
      </c>
      <c r="D27" s="18">
        <v>4565100</v>
      </c>
      <c r="E27" s="7">
        <f t="shared" si="0"/>
        <v>4565.1000000000004</v>
      </c>
      <c r="F27" s="19">
        <v>0</v>
      </c>
      <c r="G27" s="17">
        <f t="shared" si="1"/>
        <v>0</v>
      </c>
      <c r="H27" s="8">
        <f t="shared" si="2"/>
        <v>0</v>
      </c>
      <c r="I27" s="16">
        <v>33000</v>
      </c>
      <c r="J27" s="17">
        <f t="shared" si="3"/>
        <v>33</v>
      </c>
      <c r="K27" s="13">
        <f t="shared" si="4"/>
        <v>-33</v>
      </c>
      <c r="L27" s="3"/>
    </row>
    <row r="28" spans="1:12" ht="15.75" x14ac:dyDescent="0.25">
      <c r="A28" s="1"/>
      <c r="B28" s="10" t="s">
        <v>111</v>
      </c>
      <c r="C28" s="9" t="s">
        <v>39</v>
      </c>
      <c r="D28" s="18">
        <v>3520267127.3800001</v>
      </c>
      <c r="E28" s="7">
        <f t="shared" si="0"/>
        <v>3520267.12738</v>
      </c>
      <c r="F28" s="19">
        <v>244789384.06</v>
      </c>
      <c r="G28" s="17">
        <f t="shared" si="1"/>
        <v>244789.38406000001</v>
      </c>
      <c r="H28" s="8">
        <f t="shared" si="2"/>
        <v>6.9537161585287821</v>
      </c>
      <c r="I28" s="16">
        <v>431289142.49000001</v>
      </c>
      <c r="J28" s="17">
        <f t="shared" si="3"/>
        <v>431289.14249</v>
      </c>
      <c r="K28" s="13">
        <f t="shared" si="4"/>
        <v>-186499.75842999999</v>
      </c>
      <c r="L28" s="3"/>
    </row>
    <row r="29" spans="1:12" ht="15.75" x14ac:dyDescent="0.25">
      <c r="A29" s="1"/>
      <c r="B29" s="10" t="s">
        <v>40</v>
      </c>
      <c r="C29" s="9" t="s">
        <v>26</v>
      </c>
      <c r="D29" s="18">
        <v>137574860.69</v>
      </c>
      <c r="E29" s="7">
        <f t="shared" si="0"/>
        <v>137574.86069</v>
      </c>
      <c r="F29" s="19">
        <v>18844056.899999999</v>
      </c>
      <c r="G29" s="17">
        <f t="shared" si="1"/>
        <v>18844.0569</v>
      </c>
      <c r="H29" s="8">
        <f t="shared" si="2"/>
        <v>13.697311271469623</v>
      </c>
      <c r="I29" s="16">
        <v>18804667.789999999</v>
      </c>
      <c r="J29" s="17">
        <f t="shared" si="3"/>
        <v>18804.66779</v>
      </c>
      <c r="K29" s="13">
        <f t="shared" si="4"/>
        <v>39.389110000000073</v>
      </c>
      <c r="L29" s="3"/>
    </row>
    <row r="30" spans="1:12" ht="15.75" x14ac:dyDescent="0.25">
      <c r="A30" s="1"/>
      <c r="B30" s="10" t="s">
        <v>48</v>
      </c>
      <c r="C30" s="9" t="s">
        <v>13</v>
      </c>
      <c r="D30" s="18">
        <v>505678200</v>
      </c>
      <c r="E30" s="7">
        <f t="shared" si="0"/>
        <v>505678.2</v>
      </c>
      <c r="F30" s="19">
        <v>149064096.36000001</v>
      </c>
      <c r="G30" s="17">
        <f t="shared" si="1"/>
        <v>149064.09636000003</v>
      </c>
      <c r="H30" s="8">
        <f t="shared" si="2"/>
        <v>29.478054691699189</v>
      </c>
      <c r="I30" s="16">
        <v>145928883.44999999</v>
      </c>
      <c r="J30" s="17">
        <f t="shared" si="3"/>
        <v>145928.88344999999</v>
      </c>
      <c r="K30" s="13">
        <f t="shared" si="4"/>
        <v>3135.2129100000311</v>
      </c>
      <c r="L30" s="3"/>
    </row>
    <row r="31" spans="1:12" ht="15.75" x14ac:dyDescent="0.25">
      <c r="A31" s="1"/>
      <c r="B31" s="10" t="s">
        <v>51</v>
      </c>
      <c r="C31" s="9" t="s">
        <v>148</v>
      </c>
      <c r="D31" s="18">
        <v>956667494.52999997</v>
      </c>
      <c r="E31" s="7">
        <f t="shared" si="0"/>
        <v>956667.49453000003</v>
      </c>
      <c r="F31" s="19">
        <v>86705025.390000001</v>
      </c>
      <c r="G31" s="17">
        <f t="shared" si="1"/>
        <v>86705.025389999995</v>
      </c>
      <c r="H31" s="8">
        <f t="shared" si="2"/>
        <v>9.0632352291427232</v>
      </c>
      <c r="I31" s="16">
        <v>160428002.59</v>
      </c>
      <c r="J31" s="17">
        <f t="shared" si="3"/>
        <v>160428.00258999999</v>
      </c>
      <c r="K31" s="13">
        <f t="shared" si="4"/>
        <v>-73722.977199999994</v>
      </c>
      <c r="L31" s="3"/>
    </row>
    <row r="32" spans="1:12" ht="31.5" x14ac:dyDescent="0.25">
      <c r="A32" s="1"/>
      <c r="B32" s="10" t="s">
        <v>81</v>
      </c>
      <c r="C32" s="9" t="s">
        <v>133</v>
      </c>
      <c r="D32" s="18">
        <v>9684191657.2900009</v>
      </c>
      <c r="E32" s="7">
        <f t="shared" si="0"/>
        <v>9684191.6572900005</v>
      </c>
      <c r="F32" s="19">
        <v>749695858.37</v>
      </c>
      <c r="G32" s="17">
        <f t="shared" si="1"/>
        <v>749695.85837000003</v>
      </c>
      <c r="H32" s="8">
        <f t="shared" si="2"/>
        <v>7.7414397081417636</v>
      </c>
      <c r="I32" s="16">
        <v>622160936.40999997</v>
      </c>
      <c r="J32" s="17">
        <f t="shared" si="3"/>
        <v>622160.93640999997</v>
      </c>
      <c r="K32" s="13">
        <f t="shared" si="4"/>
        <v>127534.92196000007</v>
      </c>
      <c r="L32" s="3"/>
    </row>
    <row r="33" spans="1:12" ht="31.5" x14ac:dyDescent="0.25">
      <c r="A33" s="1"/>
      <c r="B33" s="10" t="s">
        <v>5</v>
      </c>
      <c r="C33" s="9" t="s">
        <v>130</v>
      </c>
      <c r="D33" s="18">
        <v>1227456179.5999999</v>
      </c>
      <c r="E33" s="7">
        <f t="shared" si="0"/>
        <v>1227456.1795999999</v>
      </c>
      <c r="F33" s="19">
        <v>87418556.040000007</v>
      </c>
      <c r="G33" s="17">
        <f t="shared" si="1"/>
        <v>87418.55604000001</v>
      </c>
      <c r="H33" s="8">
        <f t="shared" si="2"/>
        <v>7.121928871504621</v>
      </c>
      <c r="I33" s="16">
        <v>143094228.63999999</v>
      </c>
      <c r="J33" s="17">
        <f t="shared" si="3"/>
        <v>143094.22863999999</v>
      </c>
      <c r="K33" s="13">
        <f t="shared" si="4"/>
        <v>-55675.672599999976</v>
      </c>
      <c r="L33" s="3"/>
    </row>
    <row r="34" spans="1:12" ht="31.5" x14ac:dyDescent="0.25">
      <c r="A34" s="1"/>
      <c r="B34" s="10" t="s">
        <v>145</v>
      </c>
      <c r="C34" s="9" t="s">
        <v>132</v>
      </c>
      <c r="D34" s="18">
        <v>3469835446.27</v>
      </c>
      <c r="E34" s="7">
        <f t="shared" si="0"/>
        <v>3469835.4462700002</v>
      </c>
      <c r="F34" s="19">
        <v>101254814.25</v>
      </c>
      <c r="G34" s="17">
        <f t="shared" si="1"/>
        <v>101254.81425</v>
      </c>
      <c r="H34" s="8">
        <f t="shared" si="2"/>
        <v>2.9181445580898306</v>
      </c>
      <c r="I34" s="16">
        <v>291889635.62</v>
      </c>
      <c r="J34" s="17">
        <f t="shared" si="3"/>
        <v>291889.63562000002</v>
      </c>
      <c r="K34" s="13">
        <f t="shared" si="4"/>
        <v>-190634.82137000002</v>
      </c>
      <c r="L34" s="3"/>
    </row>
    <row r="35" spans="1:12" ht="15.75" x14ac:dyDescent="0.25">
      <c r="A35" s="1"/>
      <c r="B35" s="10" t="s">
        <v>129</v>
      </c>
      <c r="C35" s="9" t="s">
        <v>120</v>
      </c>
      <c r="D35" s="18">
        <v>1105536630.01</v>
      </c>
      <c r="E35" s="7">
        <f t="shared" si="0"/>
        <v>1105536.63001</v>
      </c>
      <c r="F35" s="19">
        <v>34799494.229999997</v>
      </c>
      <c r="G35" s="17">
        <f t="shared" si="1"/>
        <v>34799.494229999997</v>
      </c>
      <c r="H35" s="8">
        <f t="shared" si="2"/>
        <v>3.147746830395409</v>
      </c>
      <c r="I35" s="16">
        <v>32800000</v>
      </c>
      <c r="J35" s="17">
        <f t="shared" si="3"/>
        <v>32800</v>
      </c>
      <c r="K35" s="13">
        <f t="shared" si="4"/>
        <v>1999.4942299999966</v>
      </c>
      <c r="L35" s="3"/>
    </row>
    <row r="36" spans="1:12" ht="15.75" x14ac:dyDescent="0.25">
      <c r="A36" s="1"/>
      <c r="B36" s="10" t="s">
        <v>119</v>
      </c>
      <c r="C36" s="9" t="s">
        <v>110</v>
      </c>
      <c r="D36" s="18">
        <v>1286168550.7</v>
      </c>
      <c r="E36" s="7">
        <f t="shared" si="0"/>
        <v>1286168.5507</v>
      </c>
      <c r="F36" s="19">
        <v>24304357.399999999</v>
      </c>
      <c r="G36" s="17">
        <f t="shared" si="1"/>
        <v>24304.357399999997</v>
      </c>
      <c r="H36" s="8">
        <f t="shared" si="2"/>
        <v>1.8896712555109745</v>
      </c>
      <c r="I36" s="16">
        <v>8761575.5999999996</v>
      </c>
      <c r="J36" s="17">
        <f t="shared" si="3"/>
        <v>8761.5756000000001</v>
      </c>
      <c r="K36" s="13">
        <f t="shared" si="4"/>
        <v>15542.781799999997</v>
      </c>
      <c r="L36" s="3"/>
    </row>
    <row r="37" spans="1:12" ht="15.75" x14ac:dyDescent="0.25">
      <c r="A37" s="1"/>
      <c r="B37" s="10" t="s">
        <v>20</v>
      </c>
      <c r="C37" s="9" t="s">
        <v>94</v>
      </c>
      <c r="D37" s="18">
        <v>876091773.37</v>
      </c>
      <c r="E37" s="7">
        <f t="shared" si="0"/>
        <v>876091.77336999995</v>
      </c>
      <c r="F37" s="19">
        <v>0</v>
      </c>
      <c r="G37" s="17">
        <f t="shared" si="1"/>
        <v>0</v>
      </c>
      <c r="H37" s="8">
        <f t="shared" si="2"/>
        <v>0</v>
      </c>
      <c r="I37" s="16">
        <v>217550093</v>
      </c>
      <c r="J37" s="17">
        <f t="shared" si="3"/>
        <v>217550.09299999999</v>
      </c>
      <c r="K37" s="13">
        <f t="shared" si="4"/>
        <v>-217550.09299999999</v>
      </c>
      <c r="L37" s="3"/>
    </row>
    <row r="38" spans="1:12" ht="31.5" x14ac:dyDescent="0.25">
      <c r="A38" s="1"/>
      <c r="B38" s="10" t="s">
        <v>59</v>
      </c>
      <c r="C38" s="9" t="s">
        <v>62</v>
      </c>
      <c r="D38" s="18">
        <v>202038492.19</v>
      </c>
      <c r="E38" s="7">
        <f t="shared" si="0"/>
        <v>202038.49218999999</v>
      </c>
      <c r="F38" s="19">
        <v>42150962.619999997</v>
      </c>
      <c r="G38" s="17">
        <f t="shared" si="1"/>
        <v>42150.962619999998</v>
      </c>
      <c r="H38" s="8">
        <f t="shared" si="2"/>
        <v>20.862837651926551</v>
      </c>
      <c r="I38" s="16">
        <v>32777967.02</v>
      </c>
      <c r="J38" s="17">
        <f t="shared" si="3"/>
        <v>32777.967019999996</v>
      </c>
      <c r="K38" s="13">
        <f t="shared" si="4"/>
        <v>9372.995600000002</v>
      </c>
      <c r="L38" s="3"/>
    </row>
    <row r="39" spans="1:12" ht="15.75" x14ac:dyDescent="0.25">
      <c r="A39" s="1"/>
      <c r="B39" s="10" t="s">
        <v>64</v>
      </c>
      <c r="C39" s="9" t="s">
        <v>14</v>
      </c>
      <c r="D39" s="18">
        <v>154551239.31</v>
      </c>
      <c r="E39" s="7">
        <f t="shared" si="0"/>
        <v>154551.23931</v>
      </c>
      <c r="F39" s="19">
        <v>10073527.65</v>
      </c>
      <c r="G39" s="17">
        <f t="shared" si="1"/>
        <v>10073.52765</v>
      </c>
      <c r="H39" s="8">
        <f t="shared" si="2"/>
        <v>6.5179209788117225</v>
      </c>
      <c r="I39" s="16">
        <v>10162691.99</v>
      </c>
      <c r="J39" s="17">
        <f t="shared" si="3"/>
        <v>10162.691989999999</v>
      </c>
      <c r="K39" s="13">
        <f t="shared" si="4"/>
        <v>-89.164339999999356</v>
      </c>
      <c r="L39" s="3"/>
    </row>
    <row r="40" spans="1:12" ht="31.5" x14ac:dyDescent="0.25">
      <c r="A40" s="1"/>
      <c r="B40" s="10" t="s">
        <v>58</v>
      </c>
      <c r="C40" s="9" t="s">
        <v>134</v>
      </c>
      <c r="D40" s="18">
        <v>1000000</v>
      </c>
      <c r="E40" s="7">
        <f t="shared" si="0"/>
        <v>1000</v>
      </c>
      <c r="F40" s="19">
        <v>0</v>
      </c>
      <c r="G40" s="17">
        <f t="shared" si="1"/>
        <v>0</v>
      </c>
      <c r="H40" s="8">
        <f t="shared" si="2"/>
        <v>0</v>
      </c>
      <c r="I40" s="16">
        <v>0</v>
      </c>
      <c r="J40" s="17">
        <f t="shared" si="3"/>
        <v>0</v>
      </c>
      <c r="K40" s="13">
        <f t="shared" si="4"/>
        <v>0</v>
      </c>
      <c r="L40" s="3"/>
    </row>
    <row r="41" spans="1:12" ht="31.5" x14ac:dyDescent="0.25">
      <c r="A41" s="1"/>
      <c r="B41" s="10" t="s">
        <v>27</v>
      </c>
      <c r="C41" s="9" t="s">
        <v>97</v>
      </c>
      <c r="D41" s="18">
        <v>153551239.31</v>
      </c>
      <c r="E41" s="7">
        <f t="shared" si="0"/>
        <v>153551.23931</v>
      </c>
      <c r="F41" s="19">
        <v>10073527.65</v>
      </c>
      <c r="G41" s="17">
        <f t="shared" si="1"/>
        <v>10073.52765</v>
      </c>
      <c r="H41" s="8">
        <f t="shared" si="2"/>
        <v>6.5603688353585055</v>
      </c>
      <c r="I41" s="16">
        <v>10162691.99</v>
      </c>
      <c r="J41" s="17">
        <f t="shared" si="3"/>
        <v>10162.691989999999</v>
      </c>
      <c r="K41" s="13">
        <f t="shared" si="4"/>
        <v>-89.164339999999356</v>
      </c>
      <c r="L41" s="3"/>
    </row>
    <row r="42" spans="1:12" ht="15.75" x14ac:dyDescent="0.25">
      <c r="A42" s="1"/>
      <c r="B42" s="10" t="s">
        <v>28</v>
      </c>
      <c r="C42" s="9" t="s">
        <v>41</v>
      </c>
      <c r="D42" s="18">
        <v>15708495561.15</v>
      </c>
      <c r="E42" s="7">
        <f t="shared" si="0"/>
        <v>15708495.561149999</v>
      </c>
      <c r="F42" s="19">
        <v>3425047963.9899998</v>
      </c>
      <c r="G42" s="17">
        <f t="shared" si="1"/>
        <v>3425047.9639899996</v>
      </c>
      <c r="H42" s="8">
        <f t="shared" si="2"/>
        <v>21.803793690216736</v>
      </c>
      <c r="I42" s="16">
        <v>3382863592.96</v>
      </c>
      <c r="J42" s="17">
        <f t="shared" si="3"/>
        <v>3382863.59296</v>
      </c>
      <c r="K42" s="13">
        <f t="shared" si="4"/>
        <v>42184.371029999573</v>
      </c>
      <c r="L42" s="3"/>
    </row>
    <row r="43" spans="1:12" ht="15.75" x14ac:dyDescent="0.25">
      <c r="A43" s="1"/>
      <c r="B43" s="10" t="s">
        <v>146</v>
      </c>
      <c r="C43" s="9" t="s">
        <v>31</v>
      </c>
      <c r="D43" s="18">
        <v>3834396424.29</v>
      </c>
      <c r="E43" s="7">
        <f t="shared" si="0"/>
        <v>3834396.42429</v>
      </c>
      <c r="F43" s="19">
        <v>928128249.39999998</v>
      </c>
      <c r="G43" s="17">
        <f t="shared" si="1"/>
        <v>928128.24939999997</v>
      </c>
      <c r="H43" s="8">
        <f t="shared" si="2"/>
        <v>24.205328471530112</v>
      </c>
      <c r="I43" s="16">
        <v>920167321.27999997</v>
      </c>
      <c r="J43" s="17">
        <f t="shared" si="3"/>
        <v>920167.32127999992</v>
      </c>
      <c r="K43" s="13">
        <f t="shared" si="4"/>
        <v>7960.9281200000551</v>
      </c>
      <c r="L43" s="3"/>
    </row>
    <row r="44" spans="1:12" ht="15.75" x14ac:dyDescent="0.25">
      <c r="A44" s="1"/>
      <c r="B44" s="10" t="s">
        <v>88</v>
      </c>
      <c r="C44" s="9" t="s">
        <v>16</v>
      </c>
      <c r="D44" s="18">
        <v>8981111561.7999992</v>
      </c>
      <c r="E44" s="7">
        <f t="shared" si="0"/>
        <v>8981111.5617999993</v>
      </c>
      <c r="F44" s="19">
        <v>2029069766.98</v>
      </c>
      <c r="G44" s="17">
        <f t="shared" si="1"/>
        <v>2029069.7669800001</v>
      </c>
      <c r="H44" s="8">
        <f t="shared" si="2"/>
        <v>22.592635143409051</v>
      </c>
      <c r="I44" s="16">
        <v>2012263469.9000001</v>
      </c>
      <c r="J44" s="17">
        <f t="shared" si="3"/>
        <v>2012263.4699000001</v>
      </c>
      <c r="K44" s="13">
        <f t="shared" si="4"/>
        <v>16806.297079999931</v>
      </c>
      <c r="L44" s="3"/>
    </row>
    <row r="45" spans="1:12" ht="15.75" x14ac:dyDescent="0.25">
      <c r="A45" s="1"/>
      <c r="B45" s="10" t="s">
        <v>135</v>
      </c>
      <c r="C45" s="9" t="s">
        <v>0</v>
      </c>
      <c r="D45" s="18">
        <v>572640007.20000005</v>
      </c>
      <c r="E45" s="7">
        <f t="shared" si="0"/>
        <v>572640.00719999999</v>
      </c>
      <c r="F45" s="19">
        <v>49574737.509999998</v>
      </c>
      <c r="G45" s="17">
        <f t="shared" si="1"/>
        <v>49574.737509999999</v>
      </c>
      <c r="H45" s="8">
        <f t="shared" si="2"/>
        <v>8.6572256368189002</v>
      </c>
      <c r="I45" s="16">
        <v>31620610.960000001</v>
      </c>
      <c r="J45" s="17">
        <f t="shared" si="3"/>
        <v>31620.610960000002</v>
      </c>
      <c r="K45" s="13">
        <f t="shared" si="4"/>
        <v>17954.126549999997</v>
      </c>
      <c r="L45" s="3"/>
    </row>
    <row r="46" spans="1:12" ht="31.5" x14ac:dyDescent="0.25">
      <c r="A46" s="1"/>
      <c r="B46" s="10" t="s">
        <v>42</v>
      </c>
      <c r="C46" s="9" t="s">
        <v>139</v>
      </c>
      <c r="D46" s="18">
        <v>1606804262.5899999</v>
      </c>
      <c r="E46" s="7">
        <f t="shared" si="0"/>
        <v>1606804.2625899999</v>
      </c>
      <c r="F46" s="19">
        <v>345699208.14999998</v>
      </c>
      <c r="G46" s="17">
        <f t="shared" si="1"/>
        <v>345699.20814999996</v>
      </c>
      <c r="H46" s="8">
        <f t="shared" si="2"/>
        <v>21.514705692451244</v>
      </c>
      <c r="I46" s="16">
        <v>343924425.01999998</v>
      </c>
      <c r="J46" s="17">
        <f t="shared" si="3"/>
        <v>343924.42501999997</v>
      </c>
      <c r="K46" s="13">
        <f t="shared" si="4"/>
        <v>1774.7831299999962</v>
      </c>
      <c r="L46" s="3"/>
    </row>
    <row r="47" spans="1:12" ht="47.25" x14ac:dyDescent="0.25">
      <c r="A47" s="1"/>
      <c r="B47" s="10" t="s">
        <v>95</v>
      </c>
      <c r="C47" s="9" t="s">
        <v>125</v>
      </c>
      <c r="D47" s="18">
        <v>110626544.27</v>
      </c>
      <c r="E47" s="7">
        <f t="shared" si="0"/>
        <v>110626.54427</v>
      </c>
      <c r="F47" s="19">
        <v>20618753.32</v>
      </c>
      <c r="G47" s="17">
        <f t="shared" si="1"/>
        <v>20618.75332</v>
      </c>
      <c r="H47" s="8">
        <f t="shared" si="2"/>
        <v>18.638160900766245</v>
      </c>
      <c r="I47" s="16">
        <v>17937753.640000001</v>
      </c>
      <c r="J47" s="17">
        <f t="shared" si="3"/>
        <v>17937.753639999999</v>
      </c>
      <c r="K47" s="13">
        <f t="shared" si="4"/>
        <v>2680.9996800000008</v>
      </c>
      <c r="L47" s="3"/>
    </row>
    <row r="48" spans="1:12" ht="15.75" x14ac:dyDescent="0.25">
      <c r="A48" s="1"/>
      <c r="B48" s="10" t="s">
        <v>149</v>
      </c>
      <c r="C48" s="9" t="s">
        <v>99</v>
      </c>
      <c r="D48" s="18">
        <v>226235621.05000001</v>
      </c>
      <c r="E48" s="7">
        <f t="shared" si="0"/>
        <v>226235.62105000002</v>
      </c>
      <c r="F48" s="19">
        <v>24600000</v>
      </c>
      <c r="G48" s="17">
        <f t="shared" si="1"/>
        <v>24600</v>
      </c>
      <c r="H48" s="8">
        <f t="shared" si="2"/>
        <v>10.873619231943668</v>
      </c>
      <c r="I48" s="16">
        <v>25881050</v>
      </c>
      <c r="J48" s="17">
        <f t="shared" si="3"/>
        <v>25881.05</v>
      </c>
      <c r="K48" s="13">
        <f t="shared" si="4"/>
        <v>-1281.0499999999993</v>
      </c>
      <c r="L48" s="3"/>
    </row>
    <row r="49" spans="1:12" ht="31.5" x14ac:dyDescent="0.25">
      <c r="A49" s="1"/>
      <c r="B49" s="10" t="s">
        <v>30</v>
      </c>
      <c r="C49" s="9" t="s">
        <v>68</v>
      </c>
      <c r="D49" s="18">
        <v>376681139.94999999</v>
      </c>
      <c r="E49" s="7">
        <f t="shared" si="0"/>
        <v>376681.13994999998</v>
      </c>
      <c r="F49" s="19">
        <v>27357248.629999999</v>
      </c>
      <c r="G49" s="17">
        <f t="shared" si="1"/>
        <v>27357.248629999998</v>
      </c>
      <c r="H49" s="8">
        <f t="shared" si="2"/>
        <v>7.262707294989962</v>
      </c>
      <c r="I49" s="16">
        <v>31068962.16</v>
      </c>
      <c r="J49" s="17">
        <f t="shared" si="3"/>
        <v>31068.962159999999</v>
      </c>
      <c r="K49" s="13">
        <f t="shared" si="4"/>
        <v>-3711.7135300000009</v>
      </c>
      <c r="L49" s="3"/>
    </row>
    <row r="50" spans="1:12" ht="15.75" x14ac:dyDescent="0.25">
      <c r="A50" s="1"/>
      <c r="B50" s="10" t="s">
        <v>126</v>
      </c>
      <c r="C50" s="9" t="s">
        <v>65</v>
      </c>
      <c r="D50" s="18">
        <v>904864079.45000005</v>
      </c>
      <c r="E50" s="7">
        <f t="shared" si="0"/>
        <v>904864.07945000008</v>
      </c>
      <c r="F50" s="19">
        <v>162803812.34999999</v>
      </c>
      <c r="G50" s="17">
        <f t="shared" si="1"/>
        <v>162803.81234999999</v>
      </c>
      <c r="H50" s="8">
        <f t="shared" si="2"/>
        <v>17.992073732107521</v>
      </c>
      <c r="I50" s="16">
        <v>138316193.28999999</v>
      </c>
      <c r="J50" s="17">
        <f t="shared" si="3"/>
        <v>138316.19329</v>
      </c>
      <c r="K50" s="13">
        <f t="shared" si="4"/>
        <v>24487.619059999997</v>
      </c>
      <c r="L50" s="3"/>
    </row>
    <row r="51" spans="1:12" ht="15.75" x14ac:dyDescent="0.25">
      <c r="A51" s="1"/>
      <c r="B51" s="10" t="s">
        <v>96</v>
      </c>
      <c r="C51" s="9" t="s">
        <v>54</v>
      </c>
      <c r="D51" s="18">
        <v>868361579.45000005</v>
      </c>
      <c r="E51" s="7">
        <f t="shared" si="0"/>
        <v>868361.57945000008</v>
      </c>
      <c r="F51" s="19">
        <v>156662664.88999999</v>
      </c>
      <c r="G51" s="17">
        <f t="shared" si="1"/>
        <v>156662.66488999999</v>
      </c>
      <c r="H51" s="8">
        <f t="shared" si="2"/>
        <v>18.041178766709884</v>
      </c>
      <c r="I51" s="16">
        <v>131964897.91</v>
      </c>
      <c r="J51" s="17">
        <f t="shared" si="3"/>
        <v>131964.89791</v>
      </c>
      <c r="K51" s="13">
        <f t="shared" si="4"/>
        <v>24697.766979999986</v>
      </c>
      <c r="L51" s="3"/>
    </row>
    <row r="52" spans="1:12" ht="31.5" x14ac:dyDescent="0.25">
      <c r="A52" s="1"/>
      <c r="B52" s="10" t="s">
        <v>43</v>
      </c>
      <c r="C52" s="9" t="s">
        <v>19</v>
      </c>
      <c r="D52" s="18">
        <v>36502500</v>
      </c>
      <c r="E52" s="7">
        <f t="shared" si="0"/>
        <v>36502.5</v>
      </c>
      <c r="F52" s="19">
        <v>6141147.46</v>
      </c>
      <c r="G52" s="17">
        <f t="shared" si="1"/>
        <v>6141.1474600000001</v>
      </c>
      <c r="H52" s="8">
        <f t="shared" si="2"/>
        <v>16.823909211697831</v>
      </c>
      <c r="I52" s="16">
        <v>6351295.3799999999</v>
      </c>
      <c r="J52" s="17">
        <f t="shared" si="3"/>
        <v>6351.2953799999996</v>
      </c>
      <c r="K52" s="13">
        <f t="shared" si="4"/>
        <v>-210.14791999999943</v>
      </c>
      <c r="L52" s="3"/>
    </row>
    <row r="53" spans="1:12" ht="15.75" x14ac:dyDescent="0.25">
      <c r="A53" s="1"/>
      <c r="B53" s="10" t="s">
        <v>93</v>
      </c>
      <c r="C53" s="9" t="s">
        <v>101</v>
      </c>
      <c r="D53" s="18">
        <v>6440789263.4700003</v>
      </c>
      <c r="E53" s="7">
        <f t="shared" si="0"/>
        <v>6440789.2634700006</v>
      </c>
      <c r="F53" s="19">
        <v>853244119.71000004</v>
      </c>
      <c r="G53" s="17">
        <f t="shared" si="1"/>
        <v>853244.11971</v>
      </c>
      <c r="H53" s="8">
        <f t="shared" si="2"/>
        <v>13.247508726132601</v>
      </c>
      <c r="I53" s="16">
        <v>1103843412.1900001</v>
      </c>
      <c r="J53" s="17">
        <f t="shared" si="3"/>
        <v>1103843.4121900001</v>
      </c>
      <c r="K53" s="13">
        <f t="shared" si="4"/>
        <v>-250599.29248000006</v>
      </c>
      <c r="L53" s="3"/>
    </row>
    <row r="54" spans="1:12" ht="15.75" x14ac:dyDescent="0.25">
      <c r="A54" s="1"/>
      <c r="B54" s="10" t="s">
        <v>86</v>
      </c>
      <c r="C54" s="9" t="s">
        <v>83</v>
      </c>
      <c r="D54" s="18">
        <v>3663255262.75</v>
      </c>
      <c r="E54" s="7">
        <f t="shared" si="0"/>
        <v>3663255.2627500002</v>
      </c>
      <c r="F54" s="19">
        <v>526194165.68000001</v>
      </c>
      <c r="G54" s="17">
        <f t="shared" si="1"/>
        <v>526194.16567999998</v>
      </c>
      <c r="H54" s="8">
        <f t="shared" si="2"/>
        <v>14.364114099026418</v>
      </c>
      <c r="I54" s="16">
        <v>683081649.26999998</v>
      </c>
      <c r="J54" s="17">
        <f t="shared" si="3"/>
        <v>683081.64926999994</v>
      </c>
      <c r="K54" s="13">
        <f t="shared" si="4"/>
        <v>-156887.48358999996</v>
      </c>
      <c r="L54" s="3"/>
    </row>
    <row r="55" spans="1:12" ht="15.75" x14ac:dyDescent="0.25">
      <c r="A55" s="1"/>
      <c r="B55" s="10" t="s">
        <v>2</v>
      </c>
      <c r="C55" s="9" t="s">
        <v>69</v>
      </c>
      <c r="D55" s="18">
        <v>281104697.77999997</v>
      </c>
      <c r="E55" s="7">
        <f t="shared" si="0"/>
        <v>281104.69777999999</v>
      </c>
      <c r="F55" s="19">
        <v>26312000</v>
      </c>
      <c r="G55" s="17">
        <f t="shared" si="1"/>
        <v>26312</v>
      </c>
      <c r="H55" s="8">
        <f t="shared" si="2"/>
        <v>9.3602135459836653</v>
      </c>
      <c r="I55" s="16">
        <v>156552073.08000001</v>
      </c>
      <c r="J55" s="17">
        <f t="shared" si="3"/>
        <v>156552.07308</v>
      </c>
      <c r="K55" s="13">
        <f t="shared" si="4"/>
        <v>-130240.07308</v>
      </c>
      <c r="L55" s="3"/>
    </row>
    <row r="56" spans="1:12" ht="15.75" x14ac:dyDescent="0.25">
      <c r="A56" s="1"/>
      <c r="B56" s="10" t="s">
        <v>56</v>
      </c>
      <c r="C56" s="9" t="s">
        <v>46</v>
      </c>
      <c r="D56" s="18">
        <v>78166690</v>
      </c>
      <c r="E56" s="7">
        <f t="shared" si="0"/>
        <v>78166.69</v>
      </c>
      <c r="F56" s="19">
        <v>11200000</v>
      </c>
      <c r="G56" s="17">
        <f t="shared" si="1"/>
        <v>11200</v>
      </c>
      <c r="H56" s="8">
        <f t="shared" si="2"/>
        <v>14.328353931834648</v>
      </c>
      <c r="I56" s="16">
        <v>13933600</v>
      </c>
      <c r="J56" s="17">
        <f t="shared" si="3"/>
        <v>13933.6</v>
      </c>
      <c r="K56" s="13">
        <f t="shared" si="4"/>
        <v>-2733.6000000000004</v>
      </c>
      <c r="L56" s="3"/>
    </row>
    <row r="57" spans="1:12" ht="15.75" x14ac:dyDescent="0.25">
      <c r="A57" s="1"/>
      <c r="B57" s="10" t="s">
        <v>104</v>
      </c>
      <c r="C57" s="9" t="s">
        <v>37</v>
      </c>
      <c r="D57" s="18">
        <v>252465490.5</v>
      </c>
      <c r="E57" s="7">
        <f t="shared" si="0"/>
        <v>252465.49050000001</v>
      </c>
      <c r="F57" s="19">
        <v>53309114.909999996</v>
      </c>
      <c r="G57" s="17">
        <f t="shared" si="1"/>
        <v>53309.114909999997</v>
      </c>
      <c r="H57" s="8">
        <f t="shared" si="2"/>
        <v>21.115406626237494</v>
      </c>
      <c r="I57" s="16">
        <v>52543611.490000002</v>
      </c>
      <c r="J57" s="17">
        <f t="shared" si="3"/>
        <v>52543.611490000003</v>
      </c>
      <c r="K57" s="13">
        <f t="shared" si="4"/>
        <v>765.50341999999364</v>
      </c>
      <c r="L57" s="3"/>
    </row>
    <row r="58" spans="1:12" ht="47.25" x14ac:dyDescent="0.25">
      <c r="A58" s="1"/>
      <c r="B58" s="10" t="s">
        <v>82</v>
      </c>
      <c r="C58" s="9" t="s">
        <v>23</v>
      </c>
      <c r="D58" s="18">
        <v>171589908</v>
      </c>
      <c r="E58" s="7">
        <f t="shared" si="0"/>
        <v>171589.908</v>
      </c>
      <c r="F58" s="19">
        <v>45760901</v>
      </c>
      <c r="G58" s="17">
        <f t="shared" si="1"/>
        <v>45760.900999999998</v>
      </c>
      <c r="H58" s="8">
        <f t="shared" si="2"/>
        <v>26.668760146430053</v>
      </c>
      <c r="I58" s="16">
        <v>37512291</v>
      </c>
      <c r="J58" s="17">
        <f t="shared" si="3"/>
        <v>37512.290999999997</v>
      </c>
      <c r="K58" s="13">
        <f t="shared" si="4"/>
        <v>8248.61</v>
      </c>
      <c r="L58" s="3"/>
    </row>
    <row r="59" spans="1:12" ht="31.5" x14ac:dyDescent="0.25">
      <c r="A59" s="1"/>
      <c r="B59" s="10" t="s">
        <v>138</v>
      </c>
      <c r="C59" s="9" t="s">
        <v>131</v>
      </c>
      <c r="D59" s="18">
        <v>1994207214.4400001</v>
      </c>
      <c r="E59" s="7">
        <f t="shared" si="0"/>
        <v>1994207.21444</v>
      </c>
      <c r="F59" s="19">
        <v>190467938.12</v>
      </c>
      <c r="G59" s="17">
        <f t="shared" si="1"/>
        <v>190467.93812000001</v>
      </c>
      <c r="H59" s="8">
        <f t="shared" si="2"/>
        <v>9.5510605287568335</v>
      </c>
      <c r="I59" s="16">
        <v>160220187.34999999</v>
      </c>
      <c r="J59" s="17">
        <f t="shared" si="3"/>
        <v>160220.18734999999</v>
      </c>
      <c r="K59" s="13">
        <f t="shared" si="4"/>
        <v>30247.750770000013</v>
      </c>
      <c r="L59" s="3"/>
    </row>
    <row r="60" spans="1:12" ht="15.75" x14ac:dyDescent="0.25">
      <c r="A60" s="1"/>
      <c r="B60" s="10" t="s">
        <v>141</v>
      </c>
      <c r="C60" s="9" t="s">
        <v>1</v>
      </c>
      <c r="D60" s="18">
        <v>19951393708.689999</v>
      </c>
      <c r="E60" s="7">
        <f t="shared" si="0"/>
        <v>19951393.708689999</v>
      </c>
      <c r="F60" s="19">
        <v>5058580027.5100002</v>
      </c>
      <c r="G60" s="17">
        <f t="shared" si="1"/>
        <v>5058580.0275100004</v>
      </c>
      <c r="H60" s="8">
        <f t="shared" si="2"/>
        <v>25.354519595824993</v>
      </c>
      <c r="I60" s="16">
        <v>4285163345.7600002</v>
      </c>
      <c r="J60" s="17">
        <f t="shared" si="3"/>
        <v>4285163.3457599999</v>
      </c>
      <c r="K60" s="13">
        <f t="shared" si="4"/>
        <v>773416.68175000045</v>
      </c>
      <c r="L60" s="3"/>
    </row>
    <row r="61" spans="1:12" ht="15.75" x14ac:dyDescent="0.25">
      <c r="A61" s="1"/>
      <c r="B61" s="10" t="s">
        <v>60</v>
      </c>
      <c r="C61" s="9" t="s">
        <v>136</v>
      </c>
      <c r="D61" s="18">
        <v>266015800</v>
      </c>
      <c r="E61" s="7">
        <f t="shared" si="0"/>
        <v>266015.8</v>
      </c>
      <c r="F61" s="19">
        <v>64365950.890000001</v>
      </c>
      <c r="G61" s="17">
        <f t="shared" si="1"/>
        <v>64365.95089</v>
      </c>
      <c r="H61" s="8">
        <f t="shared" si="2"/>
        <v>24.196288675334323</v>
      </c>
      <c r="I61" s="16">
        <v>61465021.219999999</v>
      </c>
      <c r="J61" s="17">
        <f t="shared" si="3"/>
        <v>61465.021220000002</v>
      </c>
      <c r="K61" s="13">
        <f t="shared" si="4"/>
        <v>2900.9296699999977</v>
      </c>
      <c r="L61" s="3"/>
    </row>
    <row r="62" spans="1:12" ht="31.5" x14ac:dyDescent="0.25">
      <c r="A62" s="1"/>
      <c r="B62" s="10" t="s">
        <v>3</v>
      </c>
      <c r="C62" s="9" t="s">
        <v>124</v>
      </c>
      <c r="D62" s="18">
        <v>2379746570</v>
      </c>
      <c r="E62" s="7">
        <f t="shared" si="0"/>
        <v>2379746.5699999998</v>
      </c>
      <c r="F62" s="19">
        <v>490072419.77999997</v>
      </c>
      <c r="G62" s="17">
        <f t="shared" si="1"/>
        <v>490072.41978</v>
      </c>
      <c r="H62" s="8">
        <f t="shared" si="2"/>
        <v>20.593471000569615</v>
      </c>
      <c r="I62" s="16">
        <v>459767314.75</v>
      </c>
      <c r="J62" s="17">
        <f t="shared" si="3"/>
        <v>459767.31475000002</v>
      </c>
      <c r="K62" s="13">
        <f t="shared" si="4"/>
        <v>30305.105029999977</v>
      </c>
      <c r="L62" s="3"/>
    </row>
    <row r="63" spans="1:12" ht="15.75" x14ac:dyDescent="0.25">
      <c r="A63" s="1"/>
      <c r="B63" s="10" t="s">
        <v>11</v>
      </c>
      <c r="C63" s="9" t="s">
        <v>112</v>
      </c>
      <c r="D63" s="18">
        <v>11289947025.690001</v>
      </c>
      <c r="E63" s="7">
        <f t="shared" si="0"/>
        <v>11289947.025690001</v>
      </c>
      <c r="F63" s="19">
        <v>3148613210.0599999</v>
      </c>
      <c r="G63" s="17">
        <f t="shared" si="1"/>
        <v>3148613.21006</v>
      </c>
      <c r="H63" s="8">
        <f t="shared" si="2"/>
        <v>27.888644675616341</v>
      </c>
      <c r="I63" s="16">
        <v>2923321567.4400001</v>
      </c>
      <c r="J63" s="17">
        <f t="shared" si="3"/>
        <v>2923321.5674399999</v>
      </c>
      <c r="K63" s="13">
        <f t="shared" si="4"/>
        <v>225291.64262000006</v>
      </c>
      <c r="L63" s="3"/>
    </row>
    <row r="64" spans="1:12" ht="15.75" x14ac:dyDescent="0.25">
      <c r="A64" s="1"/>
      <c r="B64" s="10" t="s">
        <v>38</v>
      </c>
      <c r="C64" s="9" t="s">
        <v>100</v>
      </c>
      <c r="D64" s="18">
        <v>5740519080</v>
      </c>
      <c r="E64" s="7">
        <f t="shared" si="0"/>
        <v>5740519.0800000001</v>
      </c>
      <c r="F64" s="19">
        <v>1308772770.6800001</v>
      </c>
      <c r="G64" s="17">
        <f t="shared" si="1"/>
        <v>1308772.7706800001</v>
      </c>
      <c r="H64" s="8">
        <f t="shared" si="2"/>
        <v>22.798857602264082</v>
      </c>
      <c r="I64" s="16">
        <v>791789142.92999995</v>
      </c>
      <c r="J64" s="17">
        <f t="shared" si="3"/>
        <v>791789.14292999997</v>
      </c>
      <c r="K64" s="13">
        <f t="shared" si="4"/>
        <v>516983.6277500001</v>
      </c>
      <c r="L64" s="3"/>
    </row>
    <row r="65" spans="1:12" ht="31.5" x14ac:dyDescent="0.25">
      <c r="A65" s="1"/>
      <c r="B65" s="10" t="s">
        <v>9</v>
      </c>
      <c r="C65" s="9" t="s">
        <v>66</v>
      </c>
      <c r="D65" s="18">
        <v>275165233</v>
      </c>
      <c r="E65" s="7">
        <f t="shared" si="0"/>
        <v>275165.23300000001</v>
      </c>
      <c r="F65" s="19">
        <v>46755676.100000001</v>
      </c>
      <c r="G65" s="17">
        <f t="shared" si="1"/>
        <v>46755.676100000004</v>
      </c>
      <c r="H65" s="8">
        <f t="shared" si="2"/>
        <v>16.991854526912565</v>
      </c>
      <c r="I65" s="16">
        <v>48820299.420000002</v>
      </c>
      <c r="J65" s="17">
        <f t="shared" si="3"/>
        <v>48820.299420000003</v>
      </c>
      <c r="K65" s="13">
        <f t="shared" si="4"/>
        <v>-2064.6233199999988</v>
      </c>
      <c r="L65" s="3"/>
    </row>
    <row r="66" spans="1:12" ht="31.5" x14ac:dyDescent="0.25">
      <c r="A66" s="1"/>
      <c r="B66" s="10" t="s">
        <v>21</v>
      </c>
      <c r="C66" s="9" t="s">
        <v>32</v>
      </c>
      <c r="D66" s="18">
        <v>1272240145.71</v>
      </c>
      <c r="E66" s="7">
        <f t="shared" si="0"/>
        <v>1272240.1457100001</v>
      </c>
      <c r="F66" s="19">
        <v>140105709.63</v>
      </c>
      <c r="G66" s="17">
        <f t="shared" si="1"/>
        <v>140105.70963</v>
      </c>
      <c r="H66" s="8">
        <f t="shared" si="2"/>
        <v>11.012520718076466</v>
      </c>
      <c r="I66" s="16">
        <v>204041699.52000001</v>
      </c>
      <c r="J66" s="17">
        <f t="shared" si="3"/>
        <v>204041.69952000002</v>
      </c>
      <c r="K66" s="13">
        <f t="shared" si="4"/>
        <v>-63935.989890000026</v>
      </c>
      <c r="L66" s="3"/>
    </row>
    <row r="67" spans="1:12" ht="15.75" x14ac:dyDescent="0.25">
      <c r="A67" s="1"/>
      <c r="B67" s="10" t="s">
        <v>85</v>
      </c>
      <c r="C67" s="9" t="s">
        <v>17</v>
      </c>
      <c r="D67" s="18">
        <v>710000</v>
      </c>
      <c r="E67" s="7">
        <f t="shared" si="0"/>
        <v>710</v>
      </c>
      <c r="F67" s="19">
        <v>0</v>
      </c>
      <c r="G67" s="17">
        <f t="shared" si="1"/>
        <v>0</v>
      </c>
      <c r="H67" s="8">
        <f t="shared" si="2"/>
        <v>0</v>
      </c>
      <c r="I67" s="16">
        <v>0</v>
      </c>
      <c r="J67" s="17">
        <f t="shared" si="3"/>
        <v>0</v>
      </c>
      <c r="K67" s="13">
        <f t="shared" si="4"/>
        <v>0</v>
      </c>
      <c r="L67" s="3"/>
    </row>
    <row r="68" spans="1:12" ht="15.75" x14ac:dyDescent="0.25">
      <c r="A68" s="1"/>
      <c r="B68" s="10" t="s">
        <v>77</v>
      </c>
      <c r="C68" s="9" t="s">
        <v>4</v>
      </c>
      <c r="D68" s="18">
        <v>753051227.63999999</v>
      </c>
      <c r="E68" s="7">
        <f t="shared" si="0"/>
        <v>753051.22763999994</v>
      </c>
      <c r="F68" s="19">
        <v>24091491.559999999</v>
      </c>
      <c r="G68" s="17">
        <f t="shared" si="1"/>
        <v>24091.491559999999</v>
      </c>
      <c r="H68" s="8">
        <f t="shared" si="2"/>
        <v>3.1991836246653147</v>
      </c>
      <c r="I68" s="16">
        <v>81770364.349999994</v>
      </c>
      <c r="J68" s="17">
        <f t="shared" si="3"/>
        <v>81770.364349999989</v>
      </c>
      <c r="K68" s="13">
        <f t="shared" si="4"/>
        <v>-57678.872789999994</v>
      </c>
      <c r="L68" s="3"/>
    </row>
    <row r="69" spans="1:12" ht="15.75" x14ac:dyDescent="0.25">
      <c r="A69" s="1"/>
      <c r="B69" s="10" t="s">
        <v>106</v>
      </c>
      <c r="C69" s="9" t="s">
        <v>140</v>
      </c>
      <c r="D69" s="18">
        <v>501701418.06999999</v>
      </c>
      <c r="E69" s="7">
        <f t="shared" si="0"/>
        <v>501701.41807000001</v>
      </c>
      <c r="F69" s="19">
        <v>111971759.04000001</v>
      </c>
      <c r="G69" s="17">
        <f t="shared" ref="G69:G80" si="5">F69/1000</f>
        <v>111971.75904</v>
      </c>
      <c r="H69" s="8">
        <f t="shared" si="2"/>
        <v>22.318405929715173</v>
      </c>
      <c r="I69" s="16">
        <v>118365370.63</v>
      </c>
      <c r="J69" s="17">
        <f t="shared" si="3"/>
        <v>118365.37062999999</v>
      </c>
      <c r="K69" s="13">
        <f t="shared" ref="K69:K80" si="6">G69-J69</f>
        <v>-6393.6115899999859</v>
      </c>
      <c r="L69" s="3"/>
    </row>
    <row r="70" spans="1:12" ht="31.5" x14ac:dyDescent="0.25">
      <c r="A70" s="1"/>
      <c r="B70" s="10" t="s">
        <v>8</v>
      </c>
      <c r="C70" s="9" t="s">
        <v>114</v>
      </c>
      <c r="D70" s="18">
        <v>16777500</v>
      </c>
      <c r="E70" s="7">
        <f t="shared" ref="E70:E80" si="7">D70/1000</f>
        <v>16777.5</v>
      </c>
      <c r="F70" s="19">
        <v>4042459.03</v>
      </c>
      <c r="G70" s="17">
        <f t="shared" si="5"/>
        <v>4042.45903</v>
      </c>
      <c r="H70" s="8">
        <f t="shared" ref="H70:H80" si="8">G70/E70*100</f>
        <v>24.094525584860676</v>
      </c>
      <c r="I70" s="16">
        <v>3905964.54</v>
      </c>
      <c r="J70" s="17">
        <f t="shared" si="3"/>
        <v>3905.9645399999999</v>
      </c>
      <c r="K70" s="13">
        <f t="shared" si="6"/>
        <v>136.49449000000004</v>
      </c>
      <c r="L70" s="3"/>
    </row>
    <row r="71" spans="1:12" ht="31.5" x14ac:dyDescent="0.25">
      <c r="A71" s="1"/>
      <c r="B71" s="10" t="s">
        <v>137</v>
      </c>
      <c r="C71" s="9" t="s">
        <v>57</v>
      </c>
      <c r="D71" s="18">
        <v>215845710</v>
      </c>
      <c r="E71" s="7">
        <f t="shared" si="7"/>
        <v>215845.71</v>
      </c>
      <c r="F71" s="19">
        <v>44713975.590000004</v>
      </c>
      <c r="G71" s="17">
        <f t="shared" si="5"/>
        <v>44713.975590000002</v>
      </c>
      <c r="H71" s="8">
        <f t="shared" si="8"/>
        <v>20.715711973149713</v>
      </c>
      <c r="I71" s="16">
        <v>49102321.640000001</v>
      </c>
      <c r="J71" s="17">
        <f t="shared" ref="J71:J80" si="9">I71/1000</f>
        <v>49102.321640000002</v>
      </c>
      <c r="K71" s="13">
        <f t="shared" si="6"/>
        <v>-4388.3460500000001</v>
      </c>
      <c r="L71" s="3"/>
    </row>
    <row r="72" spans="1:12" ht="15.75" x14ac:dyDescent="0.25">
      <c r="A72" s="1"/>
      <c r="B72" s="10" t="s">
        <v>79</v>
      </c>
      <c r="C72" s="9" t="s">
        <v>44</v>
      </c>
      <c r="D72" s="18">
        <v>67443810</v>
      </c>
      <c r="E72" s="7">
        <f t="shared" si="7"/>
        <v>67443.81</v>
      </c>
      <c r="F72" s="19">
        <v>15498503.960000001</v>
      </c>
      <c r="G72" s="17">
        <f t="shared" si="5"/>
        <v>15498.50396</v>
      </c>
      <c r="H72" s="8">
        <f t="shared" si="8"/>
        <v>22.979876077582212</v>
      </c>
      <c r="I72" s="16">
        <v>18940258.5</v>
      </c>
      <c r="J72" s="17">
        <f t="shared" si="9"/>
        <v>18940.2585</v>
      </c>
      <c r="K72" s="13">
        <f t="shared" si="6"/>
        <v>-3441.7545399999999</v>
      </c>
      <c r="L72" s="3"/>
    </row>
    <row r="73" spans="1:12" ht="31.5" x14ac:dyDescent="0.25">
      <c r="A73" s="1"/>
      <c r="B73" s="10" t="s">
        <v>144</v>
      </c>
      <c r="C73" s="9" t="s">
        <v>35</v>
      </c>
      <c r="D73" s="18">
        <v>116779400</v>
      </c>
      <c r="E73" s="7">
        <f t="shared" si="7"/>
        <v>116779.4</v>
      </c>
      <c r="F73" s="19">
        <v>24714600</v>
      </c>
      <c r="G73" s="17">
        <f t="shared" si="5"/>
        <v>24714.6</v>
      </c>
      <c r="H73" s="8">
        <f t="shared" si="8"/>
        <v>21.163492876312091</v>
      </c>
      <c r="I73" s="16">
        <v>24780400</v>
      </c>
      <c r="J73" s="17">
        <f t="shared" si="9"/>
        <v>24780.400000000001</v>
      </c>
      <c r="K73" s="13">
        <f t="shared" si="6"/>
        <v>-65.80000000000291</v>
      </c>
      <c r="L73" s="3"/>
    </row>
    <row r="74" spans="1:12" ht="31.5" x14ac:dyDescent="0.25">
      <c r="A74" s="1"/>
      <c r="B74" s="10" t="s">
        <v>53</v>
      </c>
      <c r="C74" s="9" t="s">
        <v>6</v>
      </c>
      <c r="D74" s="18">
        <v>31622500</v>
      </c>
      <c r="E74" s="7">
        <f t="shared" si="7"/>
        <v>31622.5</v>
      </c>
      <c r="F74" s="19">
        <v>4500871.63</v>
      </c>
      <c r="G74" s="17">
        <f t="shared" si="5"/>
        <v>4500.8716299999996</v>
      </c>
      <c r="H74" s="8">
        <f t="shared" si="8"/>
        <v>14.233130302790734</v>
      </c>
      <c r="I74" s="16">
        <v>5381663.1399999997</v>
      </c>
      <c r="J74" s="17">
        <f t="shared" si="9"/>
        <v>5381.6631399999997</v>
      </c>
      <c r="K74" s="13">
        <f t="shared" si="6"/>
        <v>-880.79151000000002</v>
      </c>
      <c r="L74" s="3"/>
    </row>
    <row r="75" spans="1:12" ht="47.25" x14ac:dyDescent="0.25">
      <c r="A75" s="1"/>
      <c r="B75" s="10" t="s">
        <v>142</v>
      </c>
      <c r="C75" s="9" t="s">
        <v>87</v>
      </c>
      <c r="D75" s="18">
        <v>844000000</v>
      </c>
      <c r="E75" s="7">
        <f t="shared" si="7"/>
        <v>844000</v>
      </c>
      <c r="F75" s="19">
        <v>109366748.26000001</v>
      </c>
      <c r="G75" s="17">
        <f t="shared" si="5"/>
        <v>109366.74826000001</v>
      </c>
      <c r="H75" s="8">
        <f t="shared" si="8"/>
        <v>12.958145528436019</v>
      </c>
      <c r="I75" s="16">
        <v>114467063.78</v>
      </c>
      <c r="J75" s="17">
        <f t="shared" si="9"/>
        <v>114467.06378</v>
      </c>
      <c r="K75" s="13">
        <f t="shared" si="6"/>
        <v>-5100.3155199999892</v>
      </c>
      <c r="L75" s="3"/>
    </row>
    <row r="76" spans="1:12" ht="47.25" x14ac:dyDescent="0.25">
      <c r="A76" s="1"/>
      <c r="B76" s="10" t="s">
        <v>12</v>
      </c>
      <c r="C76" s="9" t="s">
        <v>73</v>
      </c>
      <c r="D76" s="18">
        <v>844000000</v>
      </c>
      <c r="E76" s="7">
        <f t="shared" si="7"/>
        <v>844000</v>
      </c>
      <c r="F76" s="19">
        <v>109366748.26000001</v>
      </c>
      <c r="G76" s="17">
        <f t="shared" si="5"/>
        <v>109366.74826000001</v>
      </c>
      <c r="H76" s="8">
        <f t="shared" si="8"/>
        <v>12.958145528436019</v>
      </c>
      <c r="I76" s="16">
        <v>114467063.78</v>
      </c>
      <c r="J76" s="17">
        <f t="shared" si="9"/>
        <v>114467.06378</v>
      </c>
      <c r="K76" s="13">
        <f t="shared" si="6"/>
        <v>-5100.3155199999892</v>
      </c>
      <c r="L76" s="3"/>
    </row>
    <row r="77" spans="1:12" ht="78.75" x14ac:dyDescent="0.25">
      <c r="A77" s="1"/>
      <c r="B77" s="10" t="s">
        <v>92</v>
      </c>
      <c r="C77" s="9" t="s">
        <v>117</v>
      </c>
      <c r="D77" s="18">
        <v>3966967350.5500002</v>
      </c>
      <c r="E77" s="7">
        <f t="shared" si="7"/>
        <v>3966967.3505500001</v>
      </c>
      <c r="F77" s="19">
        <v>699906885.34000003</v>
      </c>
      <c r="G77" s="17">
        <f t="shared" si="5"/>
        <v>699906.88534000004</v>
      </c>
      <c r="H77" s="8">
        <f t="shared" si="8"/>
        <v>17.643373980452889</v>
      </c>
      <c r="I77" s="16">
        <v>868116697.57000005</v>
      </c>
      <c r="J77" s="17">
        <f t="shared" si="9"/>
        <v>868116.69757000008</v>
      </c>
      <c r="K77" s="13">
        <f t="shared" si="6"/>
        <v>-168209.81223000004</v>
      </c>
      <c r="L77" s="3"/>
    </row>
    <row r="78" spans="1:12" ht="63" x14ac:dyDescent="0.25">
      <c r="A78" s="1"/>
      <c r="B78" s="10" t="s">
        <v>80</v>
      </c>
      <c r="C78" s="9" t="s">
        <v>105</v>
      </c>
      <c r="D78" s="18">
        <v>1708347686</v>
      </c>
      <c r="E78" s="7">
        <f t="shared" si="7"/>
        <v>1708347.686</v>
      </c>
      <c r="F78" s="19">
        <v>482927440.06999999</v>
      </c>
      <c r="G78" s="17">
        <f t="shared" si="5"/>
        <v>482927.44007000001</v>
      </c>
      <c r="H78" s="8">
        <f t="shared" si="8"/>
        <v>28.268685820083117</v>
      </c>
      <c r="I78" s="16">
        <v>742468982.62</v>
      </c>
      <c r="J78" s="17">
        <f t="shared" si="9"/>
        <v>742468.98262000002</v>
      </c>
      <c r="K78" s="13">
        <f t="shared" si="6"/>
        <v>-259541.54255000001</v>
      </c>
      <c r="L78" s="3"/>
    </row>
    <row r="79" spans="1:12" ht="15.75" x14ac:dyDescent="0.25">
      <c r="A79" s="1"/>
      <c r="B79" s="10" t="s">
        <v>74</v>
      </c>
      <c r="C79" s="9" t="s">
        <v>90</v>
      </c>
      <c r="D79" s="18">
        <v>1554028574</v>
      </c>
      <c r="E79" s="7">
        <f t="shared" si="7"/>
        <v>1554028.574</v>
      </c>
      <c r="F79" s="19">
        <v>194884518.27000001</v>
      </c>
      <c r="G79" s="17">
        <f t="shared" si="5"/>
        <v>194884.51827</v>
      </c>
      <c r="H79" s="8">
        <f t="shared" si="8"/>
        <v>12.540600702622601</v>
      </c>
      <c r="I79" s="16">
        <v>125647714.95</v>
      </c>
      <c r="J79" s="17">
        <f t="shared" si="9"/>
        <v>125647.71495000001</v>
      </c>
      <c r="K79" s="13">
        <f t="shared" si="6"/>
        <v>69236.803319999992</v>
      </c>
      <c r="L79" s="3"/>
    </row>
    <row r="80" spans="1:12" ht="31.5" x14ac:dyDescent="0.25">
      <c r="A80" s="1"/>
      <c r="B80" s="10" t="s">
        <v>24</v>
      </c>
      <c r="C80" s="9" t="s">
        <v>76</v>
      </c>
      <c r="D80" s="18">
        <v>704591090.54999995</v>
      </c>
      <c r="E80" s="7">
        <f t="shared" si="7"/>
        <v>704591.09054999996</v>
      </c>
      <c r="F80" s="19">
        <v>22094927</v>
      </c>
      <c r="G80" s="17">
        <f t="shared" si="5"/>
        <v>22094.927</v>
      </c>
      <c r="H80" s="8">
        <f t="shared" si="8"/>
        <v>3.1358510342151527</v>
      </c>
      <c r="I80" s="16">
        <v>0</v>
      </c>
      <c r="J80" s="17">
        <f t="shared" si="9"/>
        <v>0</v>
      </c>
      <c r="K80" s="13">
        <f t="shared" si="6"/>
        <v>22094.927</v>
      </c>
      <c r="L80" s="3"/>
    </row>
  </sheetData>
  <autoFilter ref="B4:F80"/>
  <mergeCells count="3">
    <mergeCell ref="A1:F1"/>
    <mergeCell ref="A3:F3"/>
    <mergeCell ref="A2:K2"/>
  </mergeCells>
  <pageMargins left="0.47244094488188981" right="0.31496062992125984" top="0.55118110236220474" bottom="0.39370078740157483" header="0.31496062992125984" footer="0.31496062992125984"/>
  <pageSetup paperSize="9" scale="70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2021-04-28T11:56:57Z</cp:lastPrinted>
  <dcterms:created xsi:type="dcterms:W3CDTF">2019-04-05T06:58:07Z</dcterms:created>
  <dcterms:modified xsi:type="dcterms:W3CDTF">2021-04-28T11:57:04Z</dcterms:modified>
</cp:coreProperties>
</file>