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2" windowWidth="10008" windowHeight="10008"/>
  </bookViews>
  <sheets>
    <sheet name="Расходы" sheetId="2" r:id="rId1"/>
  </sheets>
  <definedNames>
    <definedName name="_xlnm._FilterDatabase" localSheetId="0" hidden="1">Расходы!$E$1:$E$80</definedName>
    <definedName name="_xlnm.Print_Titles" localSheetId="0">Расходы!$5:$5</definedName>
  </definedNames>
  <calcPr calcId="145621"/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8" i="2"/>
  <c r="F19" i="2"/>
  <c r="F21" i="2"/>
  <c r="F22" i="2"/>
  <c r="F23" i="2"/>
  <c r="F24" i="2"/>
  <c r="F26" i="2"/>
  <c r="F27" i="2"/>
  <c r="F28" i="2"/>
  <c r="F29" i="2"/>
  <c r="F30" i="2"/>
  <c r="F31" i="2"/>
  <c r="F32" i="2"/>
  <c r="F33" i="2"/>
  <c r="F35" i="2"/>
  <c r="F36" i="2"/>
  <c r="F37" i="2"/>
  <c r="F38" i="2"/>
  <c r="F40" i="2"/>
  <c r="F41" i="2"/>
  <c r="F42" i="2"/>
  <c r="F44" i="2"/>
  <c r="F45" i="2"/>
  <c r="F46" i="2"/>
  <c r="F47" i="2"/>
  <c r="F48" i="2"/>
  <c r="F49" i="2"/>
  <c r="E17" i="2"/>
  <c r="E25" i="2"/>
  <c r="D25" i="2"/>
  <c r="F25" i="2" l="1"/>
  <c r="D77" i="2"/>
  <c r="D53" i="2"/>
  <c r="D39" i="2"/>
  <c r="D7" i="2"/>
  <c r="F80" i="2"/>
  <c r="E77" i="2"/>
  <c r="E75" i="2"/>
  <c r="E71" i="2"/>
  <c r="E66" i="2"/>
  <c r="E60" i="2"/>
  <c r="E53" i="2"/>
  <c r="E50" i="2"/>
  <c r="E43" i="2"/>
  <c r="E39" i="2"/>
  <c r="E34" i="2"/>
  <c r="E20" i="2"/>
  <c r="E7" i="2"/>
  <c r="F7" i="2" s="1"/>
  <c r="F61" i="2"/>
  <c r="F51" i="2"/>
  <c r="D17" i="2"/>
  <c r="F17" i="2" s="1"/>
  <c r="D20" i="2"/>
  <c r="D34" i="2"/>
  <c r="D43" i="2"/>
  <c r="D50" i="2"/>
  <c r="F52" i="2"/>
  <c r="F54" i="2"/>
  <c r="F55" i="2"/>
  <c r="F56" i="2"/>
  <c r="F57" i="2"/>
  <c r="F58" i="2"/>
  <c r="F59" i="2"/>
  <c r="D60" i="2"/>
  <c r="F62" i="2"/>
  <c r="F63" i="2"/>
  <c r="F64" i="2"/>
  <c r="F65" i="2"/>
  <c r="D66" i="2"/>
  <c r="F67" i="2"/>
  <c r="F68" i="2"/>
  <c r="F69" i="2"/>
  <c r="F70" i="2"/>
  <c r="D71" i="2"/>
  <c r="F72" i="2"/>
  <c r="F73" i="2"/>
  <c r="F74" i="2"/>
  <c r="D75" i="2"/>
  <c r="F76" i="2"/>
  <c r="F78" i="2"/>
  <c r="F79" i="2"/>
  <c r="F34" i="2" l="1"/>
  <c r="F75" i="2"/>
  <c r="F39" i="2"/>
  <c r="F43" i="2"/>
  <c r="F20" i="2"/>
  <c r="F50" i="2"/>
  <c r="F77" i="2"/>
  <c r="F71" i="2"/>
  <c r="F66" i="2"/>
  <c r="E6" i="2"/>
  <c r="F60" i="2"/>
  <c r="F53" i="2"/>
  <c r="D6" i="2" l="1"/>
  <c r="F6" i="2" s="1"/>
</calcChain>
</file>

<file path=xl/sharedStrings.xml><?xml version="1.0" encoding="utf-8"?>
<sst xmlns="http://schemas.openxmlformats.org/spreadsheetml/2006/main" count="217" uniqueCount="98">
  <si>
    <t xml:space="preserve"> ОБСЛУЖИВАНИЕ ГОСУДАРСТВЕННОГО И МУНИЦИПАЛЬНОГО ДОЛГА</t>
  </si>
  <si>
    <t xml:space="preserve"> Обслуживание государственного внутреннего и муниципального долга</t>
  </si>
  <si>
    <t xml:space="preserve"> МЕЖБЮДЖЕТНЫЕ ТРАНСФЕРТЫ ОБЩЕГО ХАРАКТЕРА БЮДЖЕТАМ СУБЪЕКТОВ РОССИЙСКОЙ ФЕДЕРАЦИИ И МУНИЦИПАЛЬНЫХ ОБРАЗОВАНИЙ</t>
  </si>
  <si>
    <t xml:space="preserve"> Дотации на выравнивание бюджетной обеспеченности субъектов Российской Федерации и муниципальных образований</t>
  </si>
  <si>
    <t xml:space="preserve"> Иные дотации</t>
  </si>
  <si>
    <t>ВСЕГО</t>
  </si>
  <si>
    <t>03</t>
  </si>
  <si>
    <t>04</t>
  </si>
  <si>
    <t>05</t>
  </si>
  <si>
    <t>06</t>
  </si>
  <si>
    <t>07</t>
  </si>
  <si>
    <t>10</t>
  </si>
  <si>
    <t>13</t>
  </si>
  <si>
    <t>11</t>
  </si>
  <si>
    <t>14</t>
  </si>
  <si>
    <t>01</t>
  </si>
  <si>
    <t>08</t>
  </si>
  <si>
    <t>09</t>
  </si>
  <si>
    <t>12</t>
  </si>
  <si>
    <t>02</t>
  </si>
  <si>
    <t>Раздел</t>
  </si>
  <si>
    <t>Подраздел</t>
  </si>
  <si>
    <t>тыс.руб.</t>
  </si>
  <si>
    <t xml:space="preserve"> Скорая медицинская помощь</t>
  </si>
  <si>
    <t xml:space="preserve"> Санаторно-оздоровительная помощь</t>
  </si>
  <si>
    <t xml:space="preserve"> Заготовка, переработка, хранение и обеспечение безопасности донорской крови и её компонентов</t>
  </si>
  <si>
    <t xml:space="preserve"> Другие вопросы в области здравоохранения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</si>
  <si>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</si>
  <si>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</si>
  <si>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Судебная система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</si>
  <si>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</si>
  <si>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Обеспечение проведения выборов и референдумов</t>
  </si>
  <si>
    <t xml:space="preserve"> Другие общегосударственные вопросы</t>
  </si>
  <si>
    <t xml:space="preserve"> Национальная оборона</t>
  </si>
  <si>
    <t xml:space="preserve"> Мобилизационная и вневойсковая подготовка</t>
  </si>
  <si>
    <t xml:space="preserve"> Мобилизационная подготовка экономики</t>
  </si>
  <si>
    <t xml:space="preserve"> Национальная безопасность и правоохранительная деятельность</t>
  </si>
  <si>
    <t xml:space="preserve"> Органы юстиции</t>
  </si>
  <si>
    <t xml:space="preserve"> Обеспечение пожарной безопасности</t>
  </si>
  <si>
    <t xml:space="preserve"> Миграционная политика</t>
  </si>
  <si>
    <t xml:space="preserve"> Другие вопросы в области национальной безопасности и правоохранительной деятельности</t>
  </si>
  <si>
    <t xml:space="preserve"> Национальная экономика</t>
  </si>
  <si>
    <t xml:space="preserve"> Другие вопросы в области охраны окружающей среды</t>
  </si>
  <si>
    <t xml:space="preserve"> Образование</t>
  </si>
  <si>
    <t xml:space="preserve"> Дошкольное образование</t>
  </si>
  <si>
    <t xml:space="preserve"> Общее образование</t>
  </si>
  <si>
    <t xml:space="preserve"> Среднее профессиональное образование</t>
  </si>
  <si>
    <t xml:space="preserve"> Профессиональная подготовка, переподготовка и повышение квалификации</t>
  </si>
  <si>
    <t xml:space="preserve"> Молодежная политика и оздоровление детей</t>
  </si>
  <si>
    <t xml:space="preserve"> Другие вопросы в области образования</t>
  </si>
  <si>
    <t xml:space="preserve"> КУЛЬТУРА, КИНЕМАТОГРАФИЯ</t>
  </si>
  <si>
    <t xml:space="preserve"> Культура</t>
  </si>
  <si>
    <t xml:space="preserve"> Другие вопросы в области культуры, кинематографии</t>
  </si>
  <si>
    <t xml:space="preserve"> Здравоохранение</t>
  </si>
  <si>
    <t xml:space="preserve"> Стационарная медицинская помощь</t>
  </si>
  <si>
    <t xml:space="preserve"> Амбулаторная помощь</t>
  </si>
  <si>
    <t xml:space="preserve"> Общеэкономические вопросы</t>
  </si>
  <si>
    <t xml:space="preserve"> Сельское хозяйство и рыболовство</t>
  </si>
  <si>
    <t xml:space="preserve"> Водные ресурсы</t>
  </si>
  <si>
    <t xml:space="preserve"> Лесное хозяйство</t>
  </si>
  <si>
    <t xml:space="preserve"> Транспорт</t>
  </si>
  <si>
    <t xml:space="preserve"> Дорожное хозяйство (дорожные фонды)</t>
  </si>
  <si>
    <t xml:space="preserve"> Другие вопросы в области национальной экономики</t>
  </si>
  <si>
    <t xml:space="preserve"> Жилищно-коммунальное хозяйство</t>
  </si>
  <si>
    <t xml:space="preserve"> Жилищное хозяйство</t>
  </si>
  <si>
    <t xml:space="preserve"> Коммунальное хозяйство</t>
  </si>
  <si>
    <t xml:space="preserve"> Благоустройство</t>
  </si>
  <si>
    <t xml:space="preserve"> Другие вопросы в области жилищно-коммунального хозяйства</t>
  </si>
  <si>
    <t xml:space="preserve"> Охрана окружающей среды</t>
  </si>
  <si>
    <t xml:space="preserve"> Охрана объектов растительного и животного мира и среды их обитания</t>
  </si>
  <si>
    <t xml:space="preserve"> Общегосударственные вопросы</t>
  </si>
  <si>
    <t xml:space="preserve"> Социальная политика</t>
  </si>
  <si>
    <t xml:space="preserve"> Пенсионное обеспечение</t>
  </si>
  <si>
    <t xml:space="preserve"> Социальное обслуживание населения</t>
  </si>
  <si>
    <t xml:space="preserve"> Социальное обеспечение населения</t>
  </si>
  <si>
    <t xml:space="preserve"> Охрана семьи и детства</t>
  </si>
  <si>
    <t xml:space="preserve"> Другие вопросы в области социальной политики</t>
  </si>
  <si>
    <t xml:space="preserve"> ФИЗИЧЕСКАЯ КУЛЬТУРА И СПОРТ</t>
  </si>
  <si>
    <t xml:space="preserve"> Физическая культура</t>
  </si>
  <si>
    <t xml:space="preserve"> Массовый спорт</t>
  </si>
  <si>
    <t xml:space="preserve"> Спорт высших достижений</t>
  </si>
  <si>
    <t xml:space="preserve"> Другие вопросы в области физической культуры и спорта</t>
  </si>
  <si>
    <t xml:space="preserve"> СРЕДСТВА МАССОВОЙ ИНФОРМАЦИИ</t>
  </si>
  <si>
    <t xml:space="preserve"> Телевидение и радиовещание</t>
  </si>
  <si>
    <t xml:space="preserve"> Периодическая печать и издательства</t>
  </si>
  <si>
    <t xml:space="preserve"> Другие вопросы в области средств массовой информации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</si>
  <si>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</si>
  <si>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</si>
  <si>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Отклонение</t>
  </si>
  <si>
    <t>Сведения о произведенных  расходах областного бюджета</t>
  </si>
  <si>
    <t>Фундаментальные исследования</t>
  </si>
  <si>
    <t>Резервные фонды</t>
  </si>
  <si>
    <t>Воспроизводство минерально-сырьевой базы</t>
  </si>
  <si>
    <t>Сбор, удаление отходов и очистка сточных вод</t>
  </si>
  <si>
    <t>Прочие межбюджетные трансферты общего характера</t>
  </si>
  <si>
    <t>170,6</t>
  </si>
  <si>
    <t>Исполнено на 01.10.2015</t>
  </si>
  <si>
    <t>Исполнено на 01.10.2016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</si>
</sst>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23">
    <xf numFmtId="0" fontId="0" fillId="2" borderId="0" xfId="0"/>
    <xf numFmtId="0" fontId="2" fillId="2" borderId="0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shrinkToFit="1"/>
    </xf>
    <xf numFmtId="0" fontId="1" fillId="2" borderId="0" xfId="0" applyFont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49" fontId="3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shrinkToFit="1"/>
    </xf>
    <xf numFmtId="164" fontId="1" fillId="2" borderId="0" xfId="0" applyNumberFormat="1" applyFont="1" applyFill="1" applyBorder="1" applyAlignment="1">
      <alignment horizontal="center" shrinkToFit="1"/>
    </xf>
    <xf numFmtId="49" fontId="1" fillId="2" borderId="0" xfId="0" applyNumberFormat="1" applyFont="1" applyFill="1" applyBorder="1" applyAlignment="1">
      <alignment horizontal="right"/>
    </xf>
    <xf numFmtId="0" fontId="1" fillId="2" borderId="0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0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1" xfId="0" applyFont="1" applyBorder="1" applyAlignment="1">
      <alignment horizontal="center" vertical="center" wrapText="1"/>
    </xf>
    <xf numFmtId="164" fontId="0" fillId="2" borderId="0" xfId="0" applyNumberFormat="1" applyAlignment="1">
      <alignment horizontal="center"/>
    </xf>
    <xf numFmtId="164" fontId="0" fillId="2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workbookViewId="0">
      <selection activeCell="A5" sqref="A5"/>
    </sheetView>
  </sheetViews>
  <sheetFormatPr defaultRowHeight="13.2"/>
  <cols>
    <col min="1" max="1" width="43.33203125" customWidth="1"/>
    <col min="2" max="2" width="13.21875" customWidth="1"/>
    <col min="3" max="3" width="14.33203125" customWidth="1"/>
    <col min="4" max="4" width="23" customWidth="1"/>
    <col min="5" max="5" width="19.6640625" customWidth="1"/>
    <col min="6" max="6" width="18.21875" customWidth="1"/>
    <col min="7" max="7" width="1" customWidth="1"/>
    <col min="8" max="9" width="0" hidden="1" customWidth="1"/>
  </cols>
  <sheetData>
    <row r="1" spans="1:6" ht="27" customHeight="1">
      <c r="A1" s="19" t="s">
        <v>89</v>
      </c>
      <c r="B1" s="19"/>
      <c r="C1" s="19"/>
      <c r="D1" s="19"/>
      <c r="E1" s="19"/>
      <c r="F1" s="19"/>
    </row>
    <row r="2" spans="1:6" ht="17.399999999999999">
      <c r="A2" s="11"/>
      <c r="B2" s="8"/>
      <c r="C2" s="8"/>
      <c r="D2" s="8"/>
      <c r="E2" s="8"/>
    </row>
    <row r="3" spans="1:6" ht="17.399999999999999">
      <c r="A3" s="7"/>
      <c r="B3" s="8"/>
      <c r="C3" s="8"/>
      <c r="D3" s="8"/>
      <c r="E3" s="8"/>
    </row>
    <row r="4" spans="1:6" ht="30" customHeight="1">
      <c r="A4" s="6"/>
      <c r="B4" s="6"/>
      <c r="C4" s="6"/>
      <c r="D4" s="6"/>
      <c r="E4" s="15" t="s">
        <v>22</v>
      </c>
    </row>
    <row r="5" spans="1:6" ht="51.9" customHeight="1">
      <c r="A5" s="10" t="s">
        <v>86</v>
      </c>
      <c r="B5" s="10" t="s">
        <v>20</v>
      </c>
      <c r="C5" s="10" t="s">
        <v>21</v>
      </c>
      <c r="D5" s="17" t="s">
        <v>96</v>
      </c>
      <c r="E5" s="12" t="s">
        <v>97</v>
      </c>
      <c r="F5" s="20" t="s">
        <v>88</v>
      </c>
    </row>
    <row r="6" spans="1:6" ht="35.25" customHeight="1">
      <c r="A6" s="1" t="s">
        <v>5</v>
      </c>
      <c r="B6" s="2"/>
      <c r="C6" s="2"/>
      <c r="D6" s="9">
        <f>D7+D17+D20+D25+D34+D39+D43+D50+D53+D60+D66+D71+D75+D77</f>
        <v>34449090</v>
      </c>
      <c r="E6" s="9">
        <f>E7+E17+E20+E25+E34+E39+E43+E50+E53+E60+E66+E71+E75+E77</f>
        <v>36395933.700000003</v>
      </c>
      <c r="F6" s="21">
        <f>E6-D6</f>
        <v>1946843.700000003</v>
      </c>
    </row>
    <row r="7" spans="1:6" ht="23.4" customHeight="1">
      <c r="A7" s="1" t="s">
        <v>70</v>
      </c>
      <c r="B7" s="2" t="s">
        <v>15</v>
      </c>
      <c r="C7" s="2"/>
      <c r="D7" s="9">
        <f>D8+D9+D10+D11+D12+D13+D16+D14</f>
        <v>1239849.8</v>
      </c>
      <c r="E7" s="9">
        <f>E8+E9+E10+E11+E12+E13+E14+E16</f>
        <v>1303846.6000000001</v>
      </c>
      <c r="F7" s="21">
        <f t="shared" ref="F7:F49" si="0">E7-D7</f>
        <v>63996.800000000047</v>
      </c>
    </row>
    <row r="8" spans="1:6" ht="74.099999999999994" customHeight="1">
      <c r="A8" s="3" t="s">
        <v>87</v>
      </c>
      <c r="B8" s="4" t="s">
        <v>15</v>
      </c>
      <c r="C8" s="4" t="s">
        <v>19</v>
      </c>
      <c r="D8" s="14">
        <v>1978.1</v>
      </c>
      <c r="E8" s="14">
        <v>2388.6999999999998</v>
      </c>
      <c r="F8" s="21">
        <f t="shared" si="0"/>
        <v>410.59999999999991</v>
      </c>
    </row>
    <row r="9" spans="1:6" ht="72.900000000000006" customHeight="1">
      <c r="A9" s="3" t="s">
        <v>27</v>
      </c>
      <c r="B9" s="13" t="s">
        <v>15</v>
      </c>
      <c r="C9" s="4" t="s">
        <v>6</v>
      </c>
      <c r="D9" s="14">
        <v>54949.9</v>
      </c>
      <c r="E9" s="14">
        <v>50742.1</v>
      </c>
      <c r="F9" s="21">
        <f t="shared" si="0"/>
        <v>-4207.8000000000029</v>
      </c>
    </row>
    <row r="10" spans="1:6" ht="80.099999999999994" customHeight="1">
      <c r="A10" s="3" t="s">
        <v>28</v>
      </c>
      <c r="B10" s="4" t="s">
        <v>15</v>
      </c>
      <c r="C10" s="4" t="s">
        <v>7</v>
      </c>
      <c r="D10" s="14">
        <v>220775.9</v>
      </c>
      <c r="E10" s="14">
        <v>219090.5</v>
      </c>
      <c r="F10" s="21">
        <f t="shared" si="0"/>
        <v>-1685.3999999999942</v>
      </c>
    </row>
    <row r="11" spans="1:6" ht="13.8">
      <c r="A11" s="3" t="s">
        <v>29</v>
      </c>
      <c r="B11" s="4" t="s">
        <v>15</v>
      </c>
      <c r="C11" s="4" t="s">
        <v>8</v>
      </c>
      <c r="D11" s="14" t="s">
        <v>95</v>
      </c>
      <c r="E11" s="14">
        <v>68096.399999999994</v>
      </c>
      <c r="F11" s="21">
        <f t="shared" si="0"/>
        <v>67925.799999999988</v>
      </c>
    </row>
    <row r="12" spans="1:6" ht="60.9" customHeight="1">
      <c r="A12" s="3" t="s">
        <v>30</v>
      </c>
      <c r="B12" s="4" t="s">
        <v>15</v>
      </c>
      <c r="C12" s="4" t="s">
        <v>9</v>
      </c>
      <c r="D12" s="14">
        <v>80423.399999999994</v>
      </c>
      <c r="E12" s="14">
        <v>88938.7</v>
      </c>
      <c r="F12" s="21">
        <f t="shared" si="0"/>
        <v>8515.3000000000029</v>
      </c>
    </row>
    <row r="13" spans="1:6" ht="37.5" customHeight="1">
      <c r="A13" s="3" t="s">
        <v>31</v>
      </c>
      <c r="B13" s="4" t="s">
        <v>15</v>
      </c>
      <c r="C13" s="4" t="s">
        <v>10</v>
      </c>
      <c r="D13" s="14">
        <v>19233.900000000001</v>
      </c>
      <c r="E13" s="14">
        <v>90917.9</v>
      </c>
      <c r="F13" s="21">
        <f t="shared" si="0"/>
        <v>71684</v>
      </c>
    </row>
    <row r="14" spans="1:6" ht="37.5" customHeight="1">
      <c r="A14" s="3" t="s">
        <v>90</v>
      </c>
      <c r="B14" s="4" t="s">
        <v>15</v>
      </c>
      <c r="C14" s="4" t="s">
        <v>11</v>
      </c>
      <c r="D14" s="14">
        <v>3500</v>
      </c>
      <c r="E14" s="14">
        <v>3500</v>
      </c>
      <c r="F14" s="21">
        <f t="shared" si="0"/>
        <v>0</v>
      </c>
    </row>
    <row r="15" spans="1:6" ht="37.5" customHeight="1">
      <c r="A15" s="3" t="s">
        <v>91</v>
      </c>
      <c r="B15" s="4" t="s">
        <v>15</v>
      </c>
      <c r="C15" s="4" t="s">
        <v>13</v>
      </c>
      <c r="D15" s="14"/>
      <c r="E15" s="14"/>
      <c r="F15" s="21">
        <f t="shared" si="0"/>
        <v>0</v>
      </c>
    </row>
    <row r="16" spans="1:6" ht="22.5" customHeight="1">
      <c r="A16" s="3" t="s">
        <v>32</v>
      </c>
      <c r="B16" s="4" t="s">
        <v>15</v>
      </c>
      <c r="C16" s="4" t="s">
        <v>12</v>
      </c>
      <c r="D16" s="14">
        <v>858818</v>
      </c>
      <c r="E16" s="14">
        <v>780172.3</v>
      </c>
      <c r="F16" s="21">
        <f t="shared" si="0"/>
        <v>-78645.699999999953</v>
      </c>
    </row>
    <row r="17" spans="1:6" ht="25.5" customHeight="1">
      <c r="A17" s="1" t="s">
        <v>33</v>
      </c>
      <c r="B17" s="2" t="s">
        <v>19</v>
      </c>
      <c r="C17" s="2"/>
      <c r="D17" s="9">
        <f>D18+D19</f>
        <v>21510.799999999999</v>
      </c>
      <c r="E17" s="9">
        <f>E18+E19</f>
        <v>24061.7</v>
      </c>
      <c r="F17" s="21">
        <f t="shared" si="0"/>
        <v>2550.9000000000015</v>
      </c>
    </row>
    <row r="18" spans="1:6" ht="13.8">
      <c r="A18" s="3" t="s">
        <v>34</v>
      </c>
      <c r="B18" s="4" t="s">
        <v>19</v>
      </c>
      <c r="C18" s="4" t="s">
        <v>6</v>
      </c>
      <c r="D18" s="14">
        <v>21239.200000000001</v>
      </c>
      <c r="E18" s="14">
        <v>23962</v>
      </c>
      <c r="F18" s="21">
        <f t="shared" si="0"/>
        <v>2722.7999999999993</v>
      </c>
    </row>
    <row r="19" spans="1:6" ht="13.8">
      <c r="A19" s="3" t="s">
        <v>35</v>
      </c>
      <c r="B19" s="4" t="s">
        <v>19</v>
      </c>
      <c r="C19" s="4" t="s">
        <v>7</v>
      </c>
      <c r="D19" s="14">
        <v>271.60000000000002</v>
      </c>
      <c r="E19" s="14">
        <v>99.7</v>
      </c>
      <c r="F19" s="21">
        <f t="shared" si="0"/>
        <v>-171.90000000000003</v>
      </c>
    </row>
    <row r="20" spans="1:6" ht="39" customHeight="1">
      <c r="A20" s="1" t="s">
        <v>36</v>
      </c>
      <c r="B20" s="2" t="s">
        <v>6</v>
      </c>
      <c r="C20" s="2"/>
      <c r="D20" s="9">
        <f>D21+D22+D23+D24</f>
        <v>375271.80000000005</v>
      </c>
      <c r="E20" s="9">
        <f>E21+E22+E23+E24</f>
        <v>410664.89999999997</v>
      </c>
      <c r="F20" s="21">
        <f t="shared" si="0"/>
        <v>35393.099999999919</v>
      </c>
    </row>
    <row r="21" spans="1:6" ht="23.25" customHeight="1">
      <c r="A21" s="3" t="s">
        <v>37</v>
      </c>
      <c r="B21" s="4" t="s">
        <v>6</v>
      </c>
      <c r="C21" s="4" t="s">
        <v>7</v>
      </c>
      <c r="D21" s="14">
        <v>58414.400000000001</v>
      </c>
      <c r="E21" s="14">
        <v>64521.1</v>
      </c>
      <c r="F21" s="21">
        <f t="shared" si="0"/>
        <v>6106.6999999999971</v>
      </c>
    </row>
    <row r="22" spans="1:6" ht="13.8">
      <c r="A22" s="3" t="s">
        <v>38</v>
      </c>
      <c r="B22" s="4" t="s">
        <v>6</v>
      </c>
      <c r="C22" s="4" t="s">
        <v>11</v>
      </c>
      <c r="D22" s="14">
        <v>296773.90000000002</v>
      </c>
      <c r="E22" s="14">
        <v>302203.59999999998</v>
      </c>
      <c r="F22" s="21">
        <f t="shared" si="0"/>
        <v>5429.6999999999534</v>
      </c>
    </row>
    <row r="23" spans="1:6" ht="13.8">
      <c r="A23" s="3" t="s">
        <v>39</v>
      </c>
      <c r="B23" s="4" t="s">
        <v>6</v>
      </c>
      <c r="C23" s="4" t="s">
        <v>13</v>
      </c>
      <c r="D23" s="14">
        <v>15948.1</v>
      </c>
      <c r="E23" s="14">
        <v>24559.9</v>
      </c>
      <c r="F23" s="21">
        <f t="shared" si="0"/>
        <v>8611.8000000000011</v>
      </c>
    </row>
    <row r="24" spans="1:6" ht="60.75" customHeight="1">
      <c r="A24" s="3" t="s">
        <v>40</v>
      </c>
      <c r="B24" s="4" t="s">
        <v>6</v>
      </c>
      <c r="C24" s="4" t="s">
        <v>14</v>
      </c>
      <c r="D24" s="14">
        <v>4135.3999999999996</v>
      </c>
      <c r="E24" s="14">
        <v>19380.3</v>
      </c>
      <c r="F24" s="21">
        <f t="shared" si="0"/>
        <v>15244.9</v>
      </c>
    </row>
    <row r="25" spans="1:6" ht="31.5" customHeight="1">
      <c r="A25" s="1" t="s">
        <v>41</v>
      </c>
      <c r="B25" s="2" t="s">
        <v>7</v>
      </c>
      <c r="C25" s="2"/>
      <c r="D25" s="9">
        <f>D26+D27+D28+D29+D30+D31+D32+D33</f>
        <v>7495714.0999999996</v>
      </c>
      <c r="E25" s="9">
        <f t="shared" ref="E25" si="1">E26+E27+E28+E29+E30+E31+E32+E33</f>
        <v>8646659.0999999996</v>
      </c>
      <c r="F25" s="21">
        <f t="shared" si="0"/>
        <v>1150945</v>
      </c>
    </row>
    <row r="26" spans="1:6" ht="18" customHeight="1">
      <c r="A26" s="3" t="s">
        <v>56</v>
      </c>
      <c r="B26" s="4" t="s">
        <v>7</v>
      </c>
      <c r="C26" s="4" t="s">
        <v>15</v>
      </c>
      <c r="D26" s="14">
        <v>214275.8</v>
      </c>
      <c r="E26" s="14">
        <v>206334</v>
      </c>
      <c r="F26" s="21">
        <f t="shared" si="0"/>
        <v>-7941.7999999999884</v>
      </c>
    </row>
    <row r="27" spans="1:6" ht="18" customHeight="1">
      <c r="A27" s="3" t="s">
        <v>92</v>
      </c>
      <c r="B27" s="4" t="s">
        <v>7</v>
      </c>
      <c r="C27" s="4" t="s">
        <v>7</v>
      </c>
      <c r="D27" s="14">
        <v>226.9</v>
      </c>
      <c r="E27" s="14">
        <v>247.8</v>
      </c>
      <c r="F27" s="21">
        <f t="shared" si="0"/>
        <v>20.900000000000006</v>
      </c>
    </row>
    <row r="28" spans="1:6" ht="18" customHeight="1">
      <c r="A28" s="3" t="s">
        <v>57</v>
      </c>
      <c r="B28" s="4" t="s">
        <v>7</v>
      </c>
      <c r="C28" s="4" t="s">
        <v>8</v>
      </c>
      <c r="D28" s="14">
        <v>3496331.3</v>
      </c>
      <c r="E28" s="14">
        <v>4186751.2</v>
      </c>
      <c r="F28" s="21">
        <f t="shared" si="0"/>
        <v>690419.90000000037</v>
      </c>
    </row>
    <row r="29" spans="1:6" ht="18.600000000000001" customHeight="1">
      <c r="A29" s="3" t="s">
        <v>58</v>
      </c>
      <c r="B29" s="4" t="s">
        <v>7</v>
      </c>
      <c r="C29" s="4" t="s">
        <v>9</v>
      </c>
      <c r="D29" s="14">
        <v>99067</v>
      </c>
      <c r="E29" s="14">
        <v>100283.7</v>
      </c>
      <c r="F29" s="21">
        <f t="shared" si="0"/>
        <v>1216.6999999999971</v>
      </c>
    </row>
    <row r="30" spans="1:6" ht="18" customHeight="1">
      <c r="A30" s="3" t="s">
        <v>59</v>
      </c>
      <c r="B30" s="4" t="s">
        <v>7</v>
      </c>
      <c r="C30" s="4" t="s">
        <v>10</v>
      </c>
      <c r="D30" s="14">
        <v>391861.6</v>
      </c>
      <c r="E30" s="14">
        <v>305558.3</v>
      </c>
      <c r="F30" s="21">
        <f t="shared" si="0"/>
        <v>-86303.299999999988</v>
      </c>
    </row>
    <row r="31" spans="1:6" ht="15.6" customHeight="1">
      <c r="A31" s="3" t="s">
        <v>60</v>
      </c>
      <c r="B31" s="4" t="s">
        <v>7</v>
      </c>
      <c r="C31" s="4" t="s">
        <v>16</v>
      </c>
      <c r="D31" s="14">
        <v>498171.9</v>
      </c>
      <c r="E31" s="14">
        <v>665198.1</v>
      </c>
      <c r="F31" s="21">
        <f t="shared" si="0"/>
        <v>167026.19999999995</v>
      </c>
    </row>
    <row r="32" spans="1:6" ht="18" customHeight="1">
      <c r="A32" s="3" t="s">
        <v>61</v>
      </c>
      <c r="B32" s="4" t="s">
        <v>7</v>
      </c>
      <c r="C32" s="4" t="s">
        <v>17</v>
      </c>
      <c r="D32" s="14">
        <v>2055472.3</v>
      </c>
      <c r="E32" s="14">
        <v>2503189.2999999998</v>
      </c>
      <c r="F32" s="21">
        <f t="shared" si="0"/>
        <v>447716.99999999977</v>
      </c>
    </row>
    <row r="33" spans="1:6" ht="27.6">
      <c r="A33" s="3" t="s">
        <v>62</v>
      </c>
      <c r="B33" s="4" t="s">
        <v>7</v>
      </c>
      <c r="C33" s="4" t="s">
        <v>18</v>
      </c>
      <c r="D33" s="14">
        <v>740307.3</v>
      </c>
      <c r="E33" s="14">
        <v>679096.7</v>
      </c>
      <c r="F33" s="21">
        <f t="shared" si="0"/>
        <v>-61210.600000000093</v>
      </c>
    </row>
    <row r="34" spans="1:6" ht="36.75" customHeight="1">
      <c r="A34" s="1" t="s">
        <v>63</v>
      </c>
      <c r="B34" s="2" t="s">
        <v>8</v>
      </c>
      <c r="C34" s="2"/>
      <c r="D34" s="9">
        <f>D35+D36+D37+D38</f>
        <v>552469.69999999995</v>
      </c>
      <c r="E34" s="9">
        <f>E35+E36+E37+E38</f>
        <v>730700.6</v>
      </c>
      <c r="F34" s="21">
        <f t="shared" si="0"/>
        <v>178230.90000000002</v>
      </c>
    </row>
    <row r="35" spans="1:6" ht="13.8">
      <c r="A35" s="3" t="s">
        <v>64</v>
      </c>
      <c r="B35" s="4" t="s">
        <v>8</v>
      </c>
      <c r="C35" s="4" t="s">
        <v>15</v>
      </c>
      <c r="D35" s="14">
        <v>366315.3</v>
      </c>
      <c r="E35" s="14">
        <v>302342.7</v>
      </c>
      <c r="F35" s="21">
        <f t="shared" si="0"/>
        <v>-63972.599999999977</v>
      </c>
    </row>
    <row r="36" spans="1:6" ht="13.8">
      <c r="A36" s="3" t="s">
        <v>65</v>
      </c>
      <c r="B36" s="4" t="s">
        <v>8</v>
      </c>
      <c r="C36" s="4" t="s">
        <v>19</v>
      </c>
      <c r="D36" s="14">
        <v>81732.5</v>
      </c>
      <c r="E36" s="14">
        <v>211916.4</v>
      </c>
      <c r="F36" s="21">
        <f t="shared" si="0"/>
        <v>130183.9</v>
      </c>
    </row>
    <row r="37" spans="1:6" ht="13.8">
      <c r="A37" s="3" t="s">
        <v>66</v>
      </c>
      <c r="B37" s="4" t="s">
        <v>8</v>
      </c>
      <c r="C37" s="4" t="s">
        <v>6</v>
      </c>
      <c r="D37" s="14">
        <v>40000</v>
      </c>
      <c r="E37" s="14">
        <v>144889</v>
      </c>
      <c r="F37" s="21">
        <f t="shared" si="0"/>
        <v>104889</v>
      </c>
    </row>
    <row r="38" spans="1:6" ht="27.6">
      <c r="A38" s="3" t="s">
        <v>67</v>
      </c>
      <c r="B38" s="4" t="s">
        <v>8</v>
      </c>
      <c r="C38" s="4" t="s">
        <v>8</v>
      </c>
      <c r="D38" s="14">
        <v>64421.9</v>
      </c>
      <c r="E38" s="14">
        <v>71552.5</v>
      </c>
      <c r="F38" s="21">
        <f t="shared" si="0"/>
        <v>7130.5999999999985</v>
      </c>
    </row>
    <row r="39" spans="1:6" ht="39.75" customHeight="1">
      <c r="A39" s="1" t="s">
        <v>68</v>
      </c>
      <c r="B39" s="2" t="s">
        <v>9</v>
      </c>
      <c r="C39" s="2"/>
      <c r="D39" s="9">
        <f>D41+D42+D40</f>
        <v>54120</v>
      </c>
      <c r="E39" s="9">
        <f>E40+E41+E42</f>
        <v>63722</v>
      </c>
      <c r="F39" s="21">
        <f t="shared" si="0"/>
        <v>9602</v>
      </c>
    </row>
    <row r="40" spans="1:6" ht="39.75" customHeight="1">
      <c r="A40" s="3" t="s">
        <v>93</v>
      </c>
      <c r="B40" s="4" t="s">
        <v>9</v>
      </c>
      <c r="C40" s="4" t="s">
        <v>19</v>
      </c>
      <c r="D40" s="14">
        <v>784.7</v>
      </c>
      <c r="E40" s="14">
        <v>11238.5</v>
      </c>
      <c r="F40" s="21">
        <f t="shared" si="0"/>
        <v>10453.799999999999</v>
      </c>
    </row>
    <row r="41" spans="1:6" ht="27.6">
      <c r="A41" s="3" t="s">
        <v>69</v>
      </c>
      <c r="B41" s="4" t="s">
        <v>9</v>
      </c>
      <c r="C41" s="4" t="s">
        <v>6</v>
      </c>
      <c r="D41" s="14">
        <v>3153</v>
      </c>
      <c r="E41" s="14">
        <v>74.3</v>
      </c>
      <c r="F41" s="21">
        <f t="shared" si="0"/>
        <v>-3078.7</v>
      </c>
    </row>
    <row r="42" spans="1:6" ht="27.6">
      <c r="A42" s="3" t="s">
        <v>42</v>
      </c>
      <c r="B42" s="4" t="s">
        <v>9</v>
      </c>
      <c r="C42" s="4" t="s">
        <v>8</v>
      </c>
      <c r="D42" s="14">
        <v>50182.3</v>
      </c>
      <c r="E42" s="14">
        <v>52409.2</v>
      </c>
      <c r="F42" s="21">
        <f t="shared" si="0"/>
        <v>2226.8999999999942</v>
      </c>
    </row>
    <row r="43" spans="1:6" ht="30" customHeight="1">
      <c r="A43" s="1" t="s">
        <v>43</v>
      </c>
      <c r="B43" s="2" t="s">
        <v>10</v>
      </c>
      <c r="C43" s="2"/>
      <c r="D43" s="9">
        <f>D44+D45+D46+D47+D48+D49</f>
        <v>8752803.3000000007</v>
      </c>
      <c r="E43" s="9">
        <f>E44+E45+E46+E47+E48+E49</f>
        <v>8716982.8000000007</v>
      </c>
      <c r="F43" s="21">
        <f t="shared" si="0"/>
        <v>-35820.5</v>
      </c>
    </row>
    <row r="44" spans="1:6" ht="13.8">
      <c r="A44" s="3" t="s">
        <v>44</v>
      </c>
      <c r="B44" s="4" t="s">
        <v>10</v>
      </c>
      <c r="C44" s="4" t="s">
        <v>15</v>
      </c>
      <c r="D44" s="14">
        <v>2351119.4</v>
      </c>
      <c r="E44" s="14">
        <v>1874128.9</v>
      </c>
      <c r="F44" s="21">
        <f t="shared" si="0"/>
        <v>-476990.5</v>
      </c>
    </row>
    <row r="45" spans="1:6" ht="13.8">
      <c r="A45" s="3" t="s">
        <v>45</v>
      </c>
      <c r="B45" s="4" t="s">
        <v>10</v>
      </c>
      <c r="C45" s="4" t="s">
        <v>19</v>
      </c>
      <c r="D45" s="14">
        <v>5064067.0999999996</v>
      </c>
      <c r="E45" s="14">
        <v>5469275.4000000004</v>
      </c>
      <c r="F45" s="21">
        <f t="shared" si="0"/>
        <v>405208.30000000075</v>
      </c>
    </row>
    <row r="46" spans="1:6" ht="13.8">
      <c r="A46" s="3" t="s">
        <v>46</v>
      </c>
      <c r="B46" s="4" t="s">
        <v>10</v>
      </c>
      <c r="C46" s="4" t="s">
        <v>7</v>
      </c>
      <c r="D46" s="14">
        <v>949414.3</v>
      </c>
      <c r="E46" s="14">
        <v>932938</v>
      </c>
      <c r="F46" s="21">
        <f t="shared" si="0"/>
        <v>-16476.300000000047</v>
      </c>
    </row>
    <row r="47" spans="1:6" ht="27.6">
      <c r="A47" s="3" t="s">
        <v>47</v>
      </c>
      <c r="B47" s="4" t="s">
        <v>10</v>
      </c>
      <c r="C47" s="4" t="s">
        <v>8</v>
      </c>
      <c r="D47" s="14">
        <v>50210.8</v>
      </c>
      <c r="E47" s="14">
        <v>49086.6</v>
      </c>
      <c r="F47" s="21">
        <f t="shared" si="0"/>
        <v>-1124.2000000000044</v>
      </c>
    </row>
    <row r="48" spans="1:6" ht="13.8">
      <c r="A48" s="3" t="s">
        <v>48</v>
      </c>
      <c r="B48" s="4" t="s">
        <v>10</v>
      </c>
      <c r="C48" s="4" t="s">
        <v>10</v>
      </c>
      <c r="D48" s="14">
        <v>95278.8</v>
      </c>
      <c r="E48" s="14">
        <v>148706.1</v>
      </c>
      <c r="F48" s="21">
        <f t="shared" si="0"/>
        <v>53427.3</v>
      </c>
    </row>
    <row r="49" spans="1:6" ht="13.8">
      <c r="A49" s="3" t="s">
        <v>49</v>
      </c>
      <c r="B49" s="4" t="s">
        <v>10</v>
      </c>
      <c r="C49" s="4" t="s">
        <v>17</v>
      </c>
      <c r="D49" s="14">
        <v>242712.9</v>
      </c>
      <c r="E49" s="14">
        <v>242847.8</v>
      </c>
      <c r="F49" s="21">
        <f t="shared" si="0"/>
        <v>134.89999999999418</v>
      </c>
    </row>
    <row r="50" spans="1:6" ht="28.5" customHeight="1">
      <c r="A50" s="1" t="s">
        <v>50</v>
      </c>
      <c r="B50" s="2" t="s">
        <v>16</v>
      </c>
      <c r="C50" s="2"/>
      <c r="D50" s="9">
        <f>D51+D52</f>
        <v>489754.1</v>
      </c>
      <c r="E50" s="9">
        <f>E51+E52</f>
        <v>727178.8</v>
      </c>
      <c r="F50" s="21">
        <f t="shared" ref="F50:F70" si="2">E50-D50</f>
        <v>237424.70000000007</v>
      </c>
    </row>
    <row r="51" spans="1:6" ht="13.8">
      <c r="A51" s="3" t="s">
        <v>51</v>
      </c>
      <c r="B51" s="4" t="s">
        <v>16</v>
      </c>
      <c r="C51" s="4" t="s">
        <v>15</v>
      </c>
      <c r="D51" s="14">
        <v>466310.3</v>
      </c>
      <c r="E51" s="14">
        <v>699019.3</v>
      </c>
      <c r="F51" s="21">
        <f t="shared" si="2"/>
        <v>232709.00000000006</v>
      </c>
    </row>
    <row r="52" spans="1:6" ht="27.6">
      <c r="A52" s="3" t="s">
        <v>52</v>
      </c>
      <c r="B52" s="4" t="s">
        <v>16</v>
      </c>
      <c r="C52" s="4" t="s">
        <v>7</v>
      </c>
      <c r="D52" s="14">
        <v>23443.8</v>
      </c>
      <c r="E52" s="14">
        <v>28159.5</v>
      </c>
      <c r="F52" s="21">
        <f t="shared" si="2"/>
        <v>4715.7000000000007</v>
      </c>
    </row>
    <row r="53" spans="1:6" ht="33" customHeight="1">
      <c r="A53" s="1" t="s">
        <v>53</v>
      </c>
      <c r="B53" s="2" t="s">
        <v>17</v>
      </c>
      <c r="C53" s="2"/>
      <c r="D53" s="9">
        <f>D54+D55+D56+D57+D58+D59</f>
        <v>6161221.0999999996</v>
      </c>
      <c r="E53" s="9">
        <f>E54+E55+E56+E57+E58+E59</f>
        <v>6160363.2999999998</v>
      </c>
      <c r="F53" s="21">
        <f t="shared" si="2"/>
        <v>-857.79999999981374</v>
      </c>
    </row>
    <row r="54" spans="1:6" ht="13.8">
      <c r="A54" s="3" t="s">
        <v>54</v>
      </c>
      <c r="B54" s="4" t="s">
        <v>17</v>
      </c>
      <c r="C54" s="4" t="s">
        <v>15</v>
      </c>
      <c r="D54" s="14">
        <v>1823304.1</v>
      </c>
      <c r="E54" s="14">
        <v>1561820.6</v>
      </c>
      <c r="F54" s="21">
        <f t="shared" si="2"/>
        <v>-261483.5</v>
      </c>
    </row>
    <row r="55" spans="1:6" ht="13.8">
      <c r="A55" s="3" t="s">
        <v>55</v>
      </c>
      <c r="B55" s="4" t="s">
        <v>17</v>
      </c>
      <c r="C55" s="4" t="s">
        <v>19</v>
      </c>
      <c r="D55" s="14">
        <v>91665.8</v>
      </c>
      <c r="E55" s="14">
        <v>96116.7</v>
      </c>
      <c r="F55" s="21">
        <f t="shared" si="2"/>
        <v>4450.8999999999942</v>
      </c>
    </row>
    <row r="56" spans="1:6" ht="13.8">
      <c r="A56" s="3" t="s">
        <v>23</v>
      </c>
      <c r="B56" s="4" t="s">
        <v>17</v>
      </c>
      <c r="C56" s="4" t="s">
        <v>7</v>
      </c>
      <c r="D56" s="14">
        <v>21074.799999999999</v>
      </c>
      <c r="E56" s="14">
        <v>24480.1</v>
      </c>
      <c r="F56" s="21">
        <f t="shared" si="2"/>
        <v>3405.2999999999993</v>
      </c>
    </row>
    <row r="57" spans="1:6" ht="13.8">
      <c r="A57" s="3" t="s">
        <v>24</v>
      </c>
      <c r="B57" s="4" t="s">
        <v>17</v>
      </c>
      <c r="C57" s="4" t="s">
        <v>8</v>
      </c>
      <c r="D57" s="14">
        <v>141669.79999999999</v>
      </c>
      <c r="E57" s="14">
        <v>133342.9</v>
      </c>
      <c r="F57" s="21">
        <f t="shared" si="2"/>
        <v>-8326.8999999999942</v>
      </c>
    </row>
    <row r="58" spans="1:6" ht="41.4">
      <c r="A58" s="3" t="s">
        <v>25</v>
      </c>
      <c r="B58" s="4" t="s">
        <v>17</v>
      </c>
      <c r="C58" s="4" t="s">
        <v>9</v>
      </c>
      <c r="D58" s="14">
        <v>107690</v>
      </c>
      <c r="E58" s="14">
        <v>99100</v>
      </c>
      <c r="F58" s="21">
        <f t="shared" si="2"/>
        <v>-8590</v>
      </c>
    </row>
    <row r="59" spans="1:6" ht="13.8">
      <c r="A59" s="3" t="s">
        <v>26</v>
      </c>
      <c r="B59" s="4" t="s">
        <v>17</v>
      </c>
      <c r="C59" s="4" t="s">
        <v>17</v>
      </c>
      <c r="D59" s="14">
        <v>3975816.6</v>
      </c>
      <c r="E59" s="14">
        <v>4245503</v>
      </c>
      <c r="F59" s="21">
        <f t="shared" si="2"/>
        <v>269686.39999999991</v>
      </c>
    </row>
    <row r="60" spans="1:6" ht="31.5" customHeight="1">
      <c r="A60" s="1" t="s">
        <v>71</v>
      </c>
      <c r="B60" s="2" t="s">
        <v>11</v>
      </c>
      <c r="C60" s="2"/>
      <c r="D60" s="9">
        <f>D61+D62+D63+D64+D65</f>
        <v>6255694</v>
      </c>
      <c r="E60" s="9">
        <f>E61+E62+E63+E64+E65</f>
        <v>6550802.2999999998</v>
      </c>
      <c r="F60" s="21">
        <f t="shared" si="2"/>
        <v>295108.29999999981</v>
      </c>
    </row>
    <row r="61" spans="1:6" ht="13.8">
      <c r="A61" s="3" t="s">
        <v>72</v>
      </c>
      <c r="B61" s="4" t="s">
        <v>11</v>
      </c>
      <c r="C61" s="4" t="s">
        <v>15</v>
      </c>
      <c r="D61" s="14">
        <v>98921.7</v>
      </c>
      <c r="E61" s="14">
        <v>101387.3</v>
      </c>
      <c r="F61" s="21">
        <f t="shared" si="2"/>
        <v>2465.6000000000058</v>
      </c>
    </row>
    <row r="62" spans="1:6" ht="13.8">
      <c r="A62" s="3" t="s">
        <v>73</v>
      </c>
      <c r="B62" s="4" t="s">
        <v>11</v>
      </c>
      <c r="C62" s="4" t="s">
        <v>19</v>
      </c>
      <c r="D62" s="14">
        <v>1113183</v>
      </c>
      <c r="E62" s="14">
        <v>1143603.3999999999</v>
      </c>
      <c r="F62" s="21">
        <f t="shared" si="2"/>
        <v>30420.399999999907</v>
      </c>
    </row>
    <row r="63" spans="1:6" ht="13.8">
      <c r="A63" s="3" t="s">
        <v>74</v>
      </c>
      <c r="B63" s="4" t="s">
        <v>11</v>
      </c>
      <c r="C63" s="4" t="s">
        <v>6</v>
      </c>
      <c r="D63" s="14">
        <v>3965128.5</v>
      </c>
      <c r="E63" s="14">
        <v>4167917.8</v>
      </c>
      <c r="F63" s="21">
        <f t="shared" si="2"/>
        <v>202789.29999999981</v>
      </c>
    </row>
    <row r="64" spans="1:6" ht="13.8">
      <c r="A64" s="3" t="s">
        <v>75</v>
      </c>
      <c r="B64" s="4" t="s">
        <v>11</v>
      </c>
      <c r="C64" s="4" t="s">
        <v>7</v>
      </c>
      <c r="D64" s="14">
        <v>955874.8</v>
      </c>
      <c r="E64" s="14">
        <v>1017108.8</v>
      </c>
      <c r="F64" s="21">
        <f t="shared" si="2"/>
        <v>61234</v>
      </c>
    </row>
    <row r="65" spans="1:6" ht="27.6">
      <c r="A65" s="3" t="s">
        <v>76</v>
      </c>
      <c r="B65" s="4" t="s">
        <v>11</v>
      </c>
      <c r="C65" s="4" t="s">
        <v>9</v>
      </c>
      <c r="D65" s="14">
        <v>122586</v>
      </c>
      <c r="E65" s="14">
        <v>120785</v>
      </c>
      <c r="F65" s="21">
        <f t="shared" si="2"/>
        <v>-1801</v>
      </c>
    </row>
    <row r="66" spans="1:6" ht="31.5" customHeight="1">
      <c r="A66" s="1" t="s">
        <v>77</v>
      </c>
      <c r="B66" s="2" t="s">
        <v>13</v>
      </c>
      <c r="C66" s="2"/>
      <c r="D66" s="9">
        <f>D67+D68+D69+D70</f>
        <v>278366.7</v>
      </c>
      <c r="E66" s="9">
        <f>E67+E68+E69+E70</f>
        <v>252619.09999999998</v>
      </c>
      <c r="F66" s="21">
        <f t="shared" si="2"/>
        <v>-25747.600000000035</v>
      </c>
    </row>
    <row r="67" spans="1:6" ht="13.8">
      <c r="A67" s="3" t="s">
        <v>78</v>
      </c>
      <c r="B67" s="4" t="s">
        <v>13</v>
      </c>
      <c r="C67" s="4" t="s">
        <v>15</v>
      </c>
      <c r="D67" s="14">
        <v>106200.8</v>
      </c>
      <c r="E67" s="14">
        <v>42234.3</v>
      </c>
      <c r="F67" s="21">
        <f t="shared" si="2"/>
        <v>-63966.5</v>
      </c>
    </row>
    <row r="68" spans="1:6" ht="13.8">
      <c r="A68" s="3" t="s">
        <v>79</v>
      </c>
      <c r="B68" s="4" t="s">
        <v>13</v>
      </c>
      <c r="C68" s="4" t="s">
        <v>19</v>
      </c>
      <c r="D68" s="14">
        <v>115641.9</v>
      </c>
      <c r="E68" s="14">
        <v>132959.79999999999</v>
      </c>
      <c r="F68" s="21">
        <f t="shared" si="2"/>
        <v>17317.899999999994</v>
      </c>
    </row>
    <row r="69" spans="1:6" ht="13.8">
      <c r="A69" s="3" t="s">
        <v>80</v>
      </c>
      <c r="B69" s="4" t="s">
        <v>13</v>
      </c>
      <c r="C69" s="4" t="s">
        <v>6</v>
      </c>
      <c r="D69" s="14">
        <v>41902</v>
      </c>
      <c r="E69" s="14">
        <v>65122.3</v>
      </c>
      <c r="F69" s="21">
        <f t="shared" si="2"/>
        <v>23220.300000000003</v>
      </c>
    </row>
    <row r="70" spans="1:6" ht="32.1" customHeight="1">
      <c r="A70" s="3" t="s">
        <v>81</v>
      </c>
      <c r="B70" s="4" t="s">
        <v>13</v>
      </c>
      <c r="C70" s="4" t="s">
        <v>8</v>
      </c>
      <c r="D70" s="14">
        <v>14622</v>
      </c>
      <c r="E70" s="14">
        <v>12302.7</v>
      </c>
      <c r="F70" s="21">
        <f t="shared" si="2"/>
        <v>-2319.2999999999993</v>
      </c>
    </row>
    <row r="71" spans="1:6" ht="29.1" customHeight="1">
      <c r="A71" s="1" t="s">
        <v>82</v>
      </c>
      <c r="B71" s="2" t="s">
        <v>18</v>
      </c>
      <c r="C71" s="2"/>
      <c r="D71" s="9">
        <f>D72+D73+D74</f>
        <v>144136.40000000002</v>
      </c>
      <c r="E71" s="9">
        <f>E72+E73+E74</f>
        <v>156242.5</v>
      </c>
      <c r="F71" s="21">
        <f t="shared" ref="F71:F80" si="3">E71-D71</f>
        <v>12106.099999999977</v>
      </c>
    </row>
    <row r="72" spans="1:6" ht="13.8">
      <c r="A72" s="3" t="s">
        <v>83</v>
      </c>
      <c r="B72" s="4" t="s">
        <v>18</v>
      </c>
      <c r="C72" s="4" t="s">
        <v>15</v>
      </c>
      <c r="D72" s="14">
        <v>54148.1</v>
      </c>
      <c r="E72" s="14">
        <v>62212.1</v>
      </c>
      <c r="F72" s="21">
        <f t="shared" si="3"/>
        <v>8064</v>
      </c>
    </row>
    <row r="73" spans="1:6" ht="13.8">
      <c r="A73" s="3" t="s">
        <v>84</v>
      </c>
      <c r="B73" s="4" t="s">
        <v>18</v>
      </c>
      <c r="C73" s="4" t="s">
        <v>19</v>
      </c>
      <c r="D73" s="14">
        <v>78805.600000000006</v>
      </c>
      <c r="E73" s="14">
        <v>79666.600000000006</v>
      </c>
      <c r="F73" s="21">
        <f t="shared" si="3"/>
        <v>861</v>
      </c>
    </row>
    <row r="74" spans="1:6" ht="27.6">
      <c r="A74" s="3" t="s">
        <v>85</v>
      </c>
      <c r="B74" s="4" t="s">
        <v>18</v>
      </c>
      <c r="C74" s="4" t="s">
        <v>7</v>
      </c>
      <c r="D74" s="14">
        <v>11182.7</v>
      </c>
      <c r="E74" s="14">
        <v>14363.8</v>
      </c>
      <c r="F74" s="21">
        <f t="shared" si="3"/>
        <v>3181.0999999999985</v>
      </c>
    </row>
    <row r="75" spans="1:6" ht="51.75" customHeight="1">
      <c r="A75" s="1" t="s">
        <v>0</v>
      </c>
      <c r="B75" s="2" t="s">
        <v>12</v>
      </c>
      <c r="C75" s="2"/>
      <c r="D75" s="9">
        <f>D76</f>
        <v>1237801.6000000001</v>
      </c>
      <c r="E75" s="9">
        <f>E76</f>
        <v>991245.5</v>
      </c>
      <c r="F75" s="21">
        <f t="shared" si="3"/>
        <v>-246556.10000000009</v>
      </c>
    </row>
    <row r="76" spans="1:6" ht="27.6">
      <c r="A76" s="3" t="s">
        <v>1</v>
      </c>
      <c r="B76" s="4" t="s">
        <v>12</v>
      </c>
      <c r="C76" s="4" t="s">
        <v>15</v>
      </c>
      <c r="D76" s="14">
        <v>1237801.6000000001</v>
      </c>
      <c r="E76" s="14">
        <v>991245.5</v>
      </c>
      <c r="F76" s="21">
        <f t="shared" si="3"/>
        <v>-246556.10000000009</v>
      </c>
    </row>
    <row r="77" spans="1:6" ht="78.900000000000006" customHeight="1">
      <c r="A77" s="1" t="s">
        <v>2</v>
      </c>
      <c r="B77" s="2" t="s">
        <v>14</v>
      </c>
      <c r="C77" s="2"/>
      <c r="D77" s="9">
        <f>D78+D79+D80</f>
        <v>1390376.5999999999</v>
      </c>
      <c r="E77" s="9">
        <f>E78+E79+E80</f>
        <v>1660844.5</v>
      </c>
      <c r="F77" s="21">
        <f t="shared" si="3"/>
        <v>270467.90000000014</v>
      </c>
    </row>
    <row r="78" spans="1:6" ht="50.4" customHeight="1">
      <c r="A78" s="3" t="s">
        <v>3</v>
      </c>
      <c r="B78" s="4" t="s">
        <v>14</v>
      </c>
      <c r="C78" s="4" t="s">
        <v>15</v>
      </c>
      <c r="D78" s="14">
        <v>802151.7</v>
      </c>
      <c r="E78" s="14">
        <v>1019082.7</v>
      </c>
      <c r="F78" s="21">
        <f t="shared" si="3"/>
        <v>216931</v>
      </c>
    </row>
    <row r="79" spans="1:6" ht="17.399999999999999" customHeight="1">
      <c r="A79" s="3" t="s">
        <v>4</v>
      </c>
      <c r="B79" s="4" t="s">
        <v>14</v>
      </c>
      <c r="C79" s="4" t="s">
        <v>19</v>
      </c>
      <c r="D79" s="14">
        <v>519630.7</v>
      </c>
      <c r="E79" s="14">
        <v>504287.4</v>
      </c>
      <c r="F79" s="21">
        <f t="shared" si="3"/>
        <v>-15343.299999999988</v>
      </c>
    </row>
    <row r="80" spans="1:6" ht="27.6">
      <c r="A80" s="16" t="s">
        <v>94</v>
      </c>
      <c r="B80" s="5">
        <v>14</v>
      </c>
      <c r="C80" s="4" t="s">
        <v>6</v>
      </c>
      <c r="D80" s="18">
        <v>68594.2</v>
      </c>
      <c r="E80" s="14">
        <v>137474.4</v>
      </c>
      <c r="F80" s="21">
        <f t="shared" si="3"/>
        <v>68880.2</v>
      </c>
    </row>
    <row r="81" spans="6:6">
      <c r="F81" s="22"/>
    </row>
    <row r="82" spans="6:6">
      <c r="F82" s="22"/>
    </row>
    <row r="83" spans="6:6">
      <c r="F83" s="22"/>
    </row>
    <row r="84" spans="6:6">
      <c r="F84" s="22"/>
    </row>
    <row r="85" spans="6:6">
      <c r="F85" s="22"/>
    </row>
    <row r="86" spans="6:6">
      <c r="F86" s="22"/>
    </row>
    <row r="87" spans="6:6">
      <c r="F87" s="22"/>
    </row>
    <row r="88" spans="6:6">
      <c r="F88" s="22"/>
    </row>
    <row r="89" spans="6:6">
      <c r="F89" s="22"/>
    </row>
    <row r="90" spans="6:6">
      <c r="F90" s="22"/>
    </row>
    <row r="91" spans="6:6">
      <c r="F91" s="22"/>
    </row>
    <row r="92" spans="6:6">
      <c r="F92" s="22"/>
    </row>
    <row r="93" spans="6:6">
      <c r="F93" s="22"/>
    </row>
    <row r="94" spans="6:6">
      <c r="F94" s="22"/>
    </row>
    <row r="95" spans="6:6">
      <c r="F95" s="22"/>
    </row>
    <row r="96" spans="6:6">
      <c r="F96" s="22"/>
    </row>
    <row r="97" spans="6:6">
      <c r="F97" s="22"/>
    </row>
    <row r="98" spans="6:6">
      <c r="F98" s="22"/>
    </row>
    <row r="99" spans="6:6">
      <c r="F99" s="22"/>
    </row>
    <row r="100" spans="6:6">
      <c r="F100" s="22"/>
    </row>
    <row r="101" spans="6:6">
      <c r="F101" s="22"/>
    </row>
    <row r="102" spans="6:6">
      <c r="F102" s="22"/>
    </row>
    <row r="103" spans="6:6">
      <c r="F103" s="22"/>
    </row>
    <row r="104" spans="6:6">
      <c r="F104" s="22"/>
    </row>
    <row r="105" spans="6:6">
      <c r="F105" s="22"/>
    </row>
    <row r="106" spans="6:6">
      <c r="F106" s="22"/>
    </row>
    <row r="107" spans="6:6">
      <c r="F107" s="22"/>
    </row>
    <row r="108" spans="6:6">
      <c r="F108" s="22"/>
    </row>
    <row r="109" spans="6:6">
      <c r="F109" s="22"/>
    </row>
    <row r="110" spans="6:6">
      <c r="F110" s="22"/>
    </row>
    <row r="111" spans="6:6">
      <c r="F111" s="22"/>
    </row>
    <row r="112" spans="6:6">
      <c r="F112" s="22"/>
    </row>
    <row r="113" spans="6:6">
      <c r="F113" s="22"/>
    </row>
    <row r="114" spans="6:6">
      <c r="F114" s="22"/>
    </row>
    <row r="115" spans="6:6">
      <c r="F115" s="22"/>
    </row>
    <row r="116" spans="6:6">
      <c r="F116" s="22"/>
    </row>
    <row r="117" spans="6:6">
      <c r="F117" s="22"/>
    </row>
    <row r="118" spans="6:6">
      <c r="F118" s="22"/>
    </row>
    <row r="119" spans="6:6">
      <c r="F119" s="22"/>
    </row>
    <row r="120" spans="6:6">
      <c r="F120" s="22"/>
    </row>
  </sheetData>
  <mergeCells count="1">
    <mergeCell ref="A1:F1"/>
  </mergeCells>
  <phoneticPr fontId="0" type="noConversion"/>
  <pageMargins left="0.62992125984251968" right="0.43307086614173229" top="0.49" bottom="0.54" header="0.31496062992125984" footer="0.43307086614173229"/>
  <pageSetup paperSize="9" scale="70" firstPageNumber="247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Владимировна</cp:lastModifiedBy>
  <cp:lastPrinted>2016-11-29T06:19:55Z</cp:lastPrinted>
  <dcterms:created xsi:type="dcterms:W3CDTF">2014-03-14T11:08:18Z</dcterms:created>
  <dcterms:modified xsi:type="dcterms:W3CDTF">2016-11-29T08:13:25Z</dcterms:modified>
</cp:coreProperties>
</file>