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Информация об исполнении областного и консолидированного бюджета за  1 полугодие 2025\"/>
    </mc:Choice>
  </mc:AlternateContent>
  <xr:revisionPtr revIDLastSave="0" documentId="13_ncr:1_{085FAF75-6565-49CC-9E96-1564F169523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definedNames>
    <definedName name="_xlnm.Print_Titles" localSheetId="0">'Лист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F18" i="1"/>
  <c r="D18" i="1"/>
  <c r="F11" i="1"/>
  <c r="H11" i="1"/>
  <c r="D11" i="1"/>
  <c r="I11" i="1" l="1"/>
  <c r="H5" i="1"/>
  <c r="H6" i="1"/>
  <c r="H7" i="1"/>
  <c r="H8" i="1"/>
  <c r="H9" i="1"/>
  <c r="H10" i="1"/>
  <c r="H12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J29" i="1" s="1"/>
  <c r="H30" i="1"/>
  <c r="H31" i="1"/>
  <c r="H32" i="1"/>
  <c r="H33" i="1"/>
  <c r="H34" i="1"/>
  <c r="H35" i="1"/>
  <c r="H36" i="1"/>
  <c r="H37" i="1"/>
  <c r="H38" i="1"/>
  <c r="H39" i="1"/>
  <c r="H40" i="1"/>
  <c r="H41" i="1"/>
  <c r="J41" i="1" s="1"/>
  <c r="H42" i="1"/>
  <c r="H43" i="1"/>
  <c r="H44" i="1"/>
  <c r="H45" i="1"/>
  <c r="H46" i="1"/>
  <c r="H4" i="1"/>
  <c r="F5" i="1"/>
  <c r="F6" i="1"/>
  <c r="F7" i="1"/>
  <c r="F8" i="1"/>
  <c r="F9" i="1"/>
  <c r="F10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7" i="1"/>
  <c r="D16" i="1"/>
  <c r="D15" i="1"/>
  <c r="D14" i="1"/>
  <c r="D13" i="1"/>
  <c r="D12" i="1"/>
  <c r="D10" i="1"/>
  <c r="D9" i="1"/>
  <c r="D8" i="1"/>
  <c r="D7" i="1"/>
  <c r="D6" i="1"/>
  <c r="D5" i="1"/>
  <c r="D4" i="1"/>
  <c r="J10" i="1" l="1"/>
  <c r="J24" i="1"/>
  <c r="J25" i="1"/>
  <c r="J12" i="1"/>
  <c r="J35" i="1"/>
  <c r="J4" i="1"/>
  <c r="I36" i="1"/>
  <c r="I24" i="1"/>
  <c r="I10" i="1"/>
  <c r="I35" i="1"/>
  <c r="J36" i="1"/>
  <c r="J33" i="1"/>
  <c r="J8" i="1"/>
  <c r="J22" i="1"/>
  <c r="J46" i="1"/>
  <c r="J39" i="1"/>
  <c r="J15" i="1"/>
  <c r="J28" i="1"/>
  <c r="J40" i="1"/>
  <c r="J16" i="1"/>
  <c r="J7" i="1"/>
  <c r="I39" i="1"/>
  <c r="J44" i="1"/>
  <c r="I20" i="1"/>
  <c r="J6" i="1"/>
  <c r="J43" i="1"/>
  <c r="J31" i="1"/>
  <c r="J19" i="1"/>
  <c r="J5" i="1"/>
  <c r="I25" i="1"/>
  <c r="I12" i="1"/>
  <c r="J42" i="1"/>
  <c r="J30" i="1"/>
  <c r="J17" i="1"/>
  <c r="I43" i="1"/>
  <c r="I30" i="1"/>
  <c r="I19" i="1"/>
  <c r="I42" i="1"/>
  <c r="I17" i="1"/>
  <c r="I31" i="1"/>
  <c r="I41" i="1"/>
  <c r="I29" i="1"/>
  <c r="I16" i="1"/>
  <c r="I23" i="1"/>
  <c r="I9" i="1"/>
  <c r="I5" i="1"/>
  <c r="I34" i="1"/>
  <c r="I40" i="1"/>
  <c r="I28" i="1"/>
  <c r="I15" i="1"/>
  <c r="I27" i="1"/>
  <c r="I37" i="1"/>
  <c r="I26" i="1"/>
  <c r="I13" i="1"/>
  <c r="I4" i="1"/>
  <c r="I33" i="1"/>
  <c r="I22" i="1"/>
  <c r="I8" i="1"/>
  <c r="I32" i="1"/>
  <c r="I21" i="1"/>
  <c r="I7" i="1"/>
  <c r="J9" i="1"/>
  <c r="J23" i="1"/>
  <c r="J34" i="1"/>
  <c r="J45" i="1"/>
  <c r="J32" i="1"/>
  <c r="J26" i="1"/>
  <c r="J14" i="1"/>
  <c r="J27" i="1"/>
  <c r="J38" i="1"/>
  <c r="J21" i="1"/>
  <c r="J13" i="1"/>
  <c r="J37" i="1"/>
  <c r="J20" i="1"/>
  <c r="I44" i="1"/>
  <c r="I6" i="1"/>
</calcChain>
</file>

<file path=xl/sharedStrings.xml><?xml version="1.0" encoding="utf-8"?>
<sst xmlns="http://schemas.openxmlformats.org/spreadsheetml/2006/main" count="103" uniqueCount="97">
  <si>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</si>
  <si>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</si>
  <si>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</si>
  <si>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</si>
  <si>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</si>
  <si>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</si>
  <si>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</si>
  <si>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</si>
  <si>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</si>
  <si>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</si>
  <si>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</si>
  <si>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</si>
  <si>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</si>
  <si>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</si>
  <si>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</si>
  <si>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</si>
  <si>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</si>
  <si>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</si>
  <si>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</si>
  <si>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</si>
  <si>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</si>
  <si>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</si>
  <si>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</si>
  <si>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</si>
  <si>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</si>
  <si>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</si>
  <si>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</si>
  <si>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</si>
  <si>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</si>
  <si>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</si>
  <si>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</si>
  <si>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</si>
  <si>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</si>
  <si>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</si>
  <si>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Земельный налог</t>
  </si>
  <si>
    <t>00010606000000000110</t>
  </si>
  <si>
    <t>НАЛОГИ, СБОРЫ И РЕГУЛЯРНЫЕ ПЛАТЕЖИ ЗА ПОЛЬЗОВАНИЕ ПРИРОДНЫМИ РЕСУРСАМИ</t>
  </si>
  <si>
    <t>00010700000000000000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</si>
  <si>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</si>
  <si>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</si>
  <si>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</si>
  <si>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</si>
  <si>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</si>
  <si>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</si>
  <si>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</si>
  <si>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</si>
  <si>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</si>
  <si>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</si>
  <si>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</si>
  <si>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</si>
  <si>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</si>
  <si>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</si>
  <si>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</si>
  <si>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</si>
  <si>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</si>
  <si>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</si>
  <si>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</si>
  <si>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</si>
  <si>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</si>
  <si>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</si>
  <si>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</si>
  <si>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</si>
  <si>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</si>
  <si>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</si>
  <si>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</si>
  <si>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</si>
  <si>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</si>
  <si>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</si>
  <si>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</si>
  <si>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</si>
  <si>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</si>
  <si>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</si>
  <si>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</si>
  <si>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</si>
  <si>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</si>
  <si>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</si>
  <si>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</si>
  <si>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</si>
  <si>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</si>
  <si>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</si>
  <si>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</si>
  <si>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>Наименование показателя</t>
  </si>
  <si>
    <t>Код дохода по КД</t>
  </si>
  <si>
    <t>Процент исполнения плана</t>
  </si>
  <si>
    <t>Исполнено на                     1 июля 2024г                        в  рублях</t>
  </si>
  <si>
    <t>Исполнено на 1 июля 2024г в тыс. руб.</t>
  </si>
  <si>
    <t>-</t>
  </si>
  <si>
    <t>Исполнено на                     1 июля 2025г                        в  рублях</t>
  </si>
  <si>
    <t>Исполнено на 1 июля 2025г в тыс. руб.</t>
  </si>
  <si>
    <t>Динамика исполнения 2025г к 2024г, в процентах</t>
  </si>
  <si>
    <t>Утвержденные назначения на 2025 год                                 в  рублях</t>
  </si>
  <si>
    <t xml:space="preserve"> Сведения об исполнении консолидированного бюджета по доходам на 1 июля 2025 года в сравнении с планом и соответствующим периодом прошлого года</t>
  </si>
  <si>
    <t>00010303000010000110</t>
  </si>
  <si>
    <t>00010507000010000110</t>
  </si>
  <si>
    <t>Туристический налог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</si>
  <si>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</si>
  <si>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Утвержденные бюджетные назначения на   2025г. в 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</si>
</sst>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49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L46"/>
  <sheetViews>
    <sheetView tabSelected="1" workbookViewId="0">
      <selection activeCell="F3" sqref="F3"/>
    </sheetView>
  </sheetViews>
  <sheetFormatPr defaultRowHeight="15" x14ac:dyDescent="0.25"/>
  <cols>
    <col min="1" max="1" width="50.7109375" style="3" customWidth="1"/>
    <col min="2" max="2" width="27" style="4" customWidth="1"/>
    <col min="3" max="3" width="20.28515625" style="5" hidden="1" customWidth="1"/>
    <col min="4" max="4" width="17.5703125" style="5" customWidth="1"/>
    <col min="5" max="5" width="20.85546875" style="5" hidden="1" customWidth="1"/>
    <col min="6" max="6" width="22" style="5" customWidth="1"/>
    <col min="7" max="7" width="19.42578125" style="5" hidden="1" customWidth="1"/>
    <col min="8" max="8" width="15.85546875" style="5" customWidth="1"/>
    <col min="9" max="9" width="13.7109375" style="5" customWidth="1"/>
    <col min="10" max="10" width="14.5703125" style="5" customWidth="1"/>
    <col min="11" max="11" width="18.7109375" style="2" customWidth="1"/>
    <col min="12" max="12" width="17.7109375" style="2" customWidth="1"/>
    <col min="13" max="16384" width="9.140625" style="2"/>
  </cols>
  <sheetData>
    <row r="1" spans="1:12" ht="50.25" customHeight="1" x14ac:dyDescent="0.25">
      <c r="A1" s="22" t="s">
        <v>91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</row>
    <row r="2" spans="1:12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1"/>
      <c r="L2" s="1"/>
    </row>
    <row r="3" spans="1:12" ht="184.5" customHeight="1" x14ac:dyDescent="0.25">
      <c r="A3" s="6" t="s">
        <v>81</v>
      </c>
      <c r="B3" s="6" t="s">
        <v>82</v>
      </c>
      <c r="C3" s="6" t="s">
        <v>84</v>
      </c>
      <c r="D3" s="15" t="s">
        <v>85</v>
      </c>
      <c r="E3" s="15" t="s">
        <v>90</v>
      </c>
      <c r="F3" s="20" t="s">
        <v>96</v>
      </c>
      <c r="G3" s="15" t="s">
        <v>87</v>
      </c>
      <c r="H3" s="15" t="s">
        <v>88</v>
      </c>
      <c r="I3" s="6" t="s">
        <v>83</v>
      </c>
      <c r="J3" s="6" t="s">
        <v>89</v>
      </c>
      <c r="K3" s="1"/>
      <c r="L3" s="1"/>
    </row>
    <row r="4" spans="1:12" ht="29.25" customHeight="1" x14ac:dyDescent="0.25">
      <c r="A4" s="21" t="s">
        <v>80</v>
      </c>
      <c r="B4" s="21"/>
      <c r="C4" s="9">
        <v>68158150218.279999</v>
      </c>
      <c r="D4" s="16">
        <f>C4/1000</f>
        <v>68158150.218280002</v>
      </c>
      <c r="E4" s="7">
        <v>129342963587.22</v>
      </c>
      <c r="F4" s="8">
        <f>E4/1000</f>
        <v>129342963.58722</v>
      </c>
      <c r="G4" s="7">
        <v>62118206538.68</v>
      </c>
      <c r="H4" s="18">
        <f>G4/1000</f>
        <v>62118206.538680002</v>
      </c>
      <c r="I4" s="8">
        <f>H4/F4%</f>
        <v>48.025965089930665</v>
      </c>
      <c r="J4" s="8">
        <f>H4/D4%</f>
        <v>91.138339787308254</v>
      </c>
    </row>
    <row r="5" spans="1:12" ht="22.5" customHeight="1" x14ac:dyDescent="0.25">
      <c r="A5" s="10" t="s">
        <v>0</v>
      </c>
      <c r="B5" s="11" t="s">
        <v>1</v>
      </c>
      <c r="C5" s="14">
        <v>54727058317.849998</v>
      </c>
      <c r="D5" s="17">
        <f>C5/1000</f>
        <v>54727058.317850001</v>
      </c>
      <c r="E5" s="12">
        <v>109393133974.3</v>
      </c>
      <c r="F5" s="13">
        <f t="shared" ref="F5:F46" si="0">E5/1000</f>
        <v>109393133.9743</v>
      </c>
      <c r="G5" s="12">
        <v>52670419990.959999</v>
      </c>
      <c r="H5" s="19">
        <f t="shared" ref="H5:H46" si="1">G5/1000</f>
        <v>52670419.990960002</v>
      </c>
      <c r="I5" s="13">
        <f t="shared" ref="I5:I44" si="2">H5/F5%</f>
        <v>48.147829829369357</v>
      </c>
      <c r="J5" s="13">
        <f t="shared" ref="J5:J46" si="3">H5/D5%</f>
        <v>96.242008267747138</v>
      </c>
    </row>
    <row r="6" spans="1:12" ht="22.5" customHeight="1" x14ac:dyDescent="0.25">
      <c r="A6" s="10" t="s">
        <v>2</v>
      </c>
      <c r="B6" s="11" t="s">
        <v>3</v>
      </c>
      <c r="C6" s="14">
        <v>34355566129.599998</v>
      </c>
      <c r="D6" s="17">
        <f t="shared" ref="D6:D46" si="4">C6/1000</f>
        <v>34355566.129599996</v>
      </c>
      <c r="E6" s="12">
        <v>70196387655.440002</v>
      </c>
      <c r="F6" s="13">
        <f t="shared" si="0"/>
        <v>70196387.655440003</v>
      </c>
      <c r="G6" s="12">
        <v>30628482552.900002</v>
      </c>
      <c r="H6" s="19">
        <f t="shared" si="1"/>
        <v>30628482.552900001</v>
      </c>
      <c r="I6" s="13">
        <f t="shared" si="2"/>
        <v>43.632562266936517</v>
      </c>
      <c r="J6" s="13">
        <f t="shared" si="3"/>
        <v>89.151441828551853</v>
      </c>
    </row>
    <row r="7" spans="1:12" ht="22.5" customHeight="1" x14ac:dyDescent="0.25">
      <c r="A7" s="10" t="s">
        <v>4</v>
      </c>
      <c r="B7" s="11" t="s">
        <v>5</v>
      </c>
      <c r="C7" s="14">
        <v>17961538214.240002</v>
      </c>
      <c r="D7" s="17">
        <f t="shared" si="4"/>
        <v>17961538.214240003</v>
      </c>
      <c r="E7" s="12">
        <v>33000000000</v>
      </c>
      <c r="F7" s="13">
        <f t="shared" si="0"/>
        <v>33000000</v>
      </c>
      <c r="G7" s="12">
        <v>12367882775.25</v>
      </c>
      <c r="H7" s="19">
        <f t="shared" si="1"/>
        <v>12367882.775250001</v>
      </c>
      <c r="I7" s="13">
        <f t="shared" si="2"/>
        <v>37.47843265227273</v>
      </c>
      <c r="J7" s="13">
        <f t="shared" si="3"/>
        <v>68.857592416247954</v>
      </c>
    </row>
    <row r="8" spans="1:12" ht="22.5" customHeight="1" x14ac:dyDescent="0.25">
      <c r="A8" s="10" t="s">
        <v>6</v>
      </c>
      <c r="B8" s="11" t="s">
        <v>7</v>
      </c>
      <c r="C8" s="14">
        <v>16394027915.360001</v>
      </c>
      <c r="D8" s="17">
        <f t="shared" si="4"/>
        <v>16394027.91536</v>
      </c>
      <c r="E8" s="12">
        <v>37196387655.440002</v>
      </c>
      <c r="F8" s="13">
        <f t="shared" si="0"/>
        <v>37196387.655440003</v>
      </c>
      <c r="G8" s="12">
        <v>18260599777.650002</v>
      </c>
      <c r="H8" s="19">
        <f t="shared" si="1"/>
        <v>18260599.777650002</v>
      </c>
      <c r="I8" s="13">
        <f t="shared" si="2"/>
        <v>49.092400979371376</v>
      </c>
      <c r="J8" s="13">
        <f t="shared" si="3"/>
        <v>111.38568185882593</v>
      </c>
    </row>
    <row r="9" spans="1:12" ht="51.75" customHeight="1" x14ac:dyDescent="0.25">
      <c r="A9" s="10" t="s">
        <v>8</v>
      </c>
      <c r="B9" s="11" t="s">
        <v>9</v>
      </c>
      <c r="C9" s="14">
        <v>7719312626.1000004</v>
      </c>
      <c r="D9" s="17">
        <f t="shared" si="4"/>
        <v>7719312.6261</v>
      </c>
      <c r="E9" s="12">
        <v>14640364000.629999</v>
      </c>
      <c r="F9" s="13">
        <f t="shared" si="0"/>
        <v>14640364.000629999</v>
      </c>
      <c r="G9" s="12">
        <v>6481203159.8900003</v>
      </c>
      <c r="H9" s="19">
        <f t="shared" si="1"/>
        <v>6481203.1598900007</v>
      </c>
      <c r="I9" s="13">
        <f t="shared" si="2"/>
        <v>44.269412697738282</v>
      </c>
      <c r="J9" s="13">
        <f t="shared" si="3"/>
        <v>83.960884521974279</v>
      </c>
    </row>
    <row r="10" spans="1:12" ht="51.75" customHeight="1" x14ac:dyDescent="0.25">
      <c r="A10" s="10" t="s">
        <v>10</v>
      </c>
      <c r="B10" s="11" t="s">
        <v>11</v>
      </c>
      <c r="C10" s="14">
        <v>7719312626.1000004</v>
      </c>
      <c r="D10" s="17">
        <f t="shared" si="4"/>
        <v>7719312.6261</v>
      </c>
      <c r="E10" s="12">
        <v>14606450000.629999</v>
      </c>
      <c r="F10" s="13">
        <f t="shared" si="0"/>
        <v>14606450.000629999</v>
      </c>
      <c r="G10" s="12">
        <v>6474261913.8900003</v>
      </c>
      <c r="H10" s="19">
        <f t="shared" si="1"/>
        <v>6474261.9138900004</v>
      </c>
      <c r="I10" s="13">
        <f t="shared" si="2"/>
        <v>44.324677889636121</v>
      </c>
      <c r="J10" s="13">
        <f t="shared" si="3"/>
        <v>83.870964002671414</v>
      </c>
    </row>
    <row r="11" spans="1:12" ht="29.25" customHeight="1" x14ac:dyDescent="0.25">
      <c r="A11" s="10" t="s">
        <v>94</v>
      </c>
      <c r="B11" s="11" t="s">
        <v>92</v>
      </c>
      <c r="C11" s="14">
        <v>0</v>
      </c>
      <c r="D11" s="17">
        <f t="shared" si="4"/>
        <v>0</v>
      </c>
      <c r="E11" s="12">
        <v>33914000</v>
      </c>
      <c r="F11" s="13">
        <f t="shared" ref="F11" si="5">E11/1000</f>
        <v>33914</v>
      </c>
      <c r="G11" s="12">
        <v>6941246</v>
      </c>
      <c r="H11" s="19">
        <f t="shared" ref="H11" si="6">G11/1000</f>
        <v>6941.2460000000001</v>
      </c>
      <c r="I11" s="13">
        <f t="shared" si="2"/>
        <v>20.467199386683966</v>
      </c>
      <c r="J11" s="13" t="s">
        <v>86</v>
      </c>
    </row>
    <row r="12" spans="1:12" ht="22.5" customHeight="1" x14ac:dyDescent="0.25">
      <c r="A12" s="10" t="s">
        <v>12</v>
      </c>
      <c r="B12" s="11" t="s">
        <v>13</v>
      </c>
      <c r="C12" s="14">
        <v>3420664279.75</v>
      </c>
      <c r="D12" s="17">
        <f t="shared" si="4"/>
        <v>3420664.2797500002</v>
      </c>
      <c r="E12" s="12">
        <v>5641266211.1499996</v>
      </c>
      <c r="F12" s="13">
        <f t="shared" si="0"/>
        <v>5641266.2111499999</v>
      </c>
      <c r="G12" s="12">
        <v>4179725452.6999998</v>
      </c>
      <c r="H12" s="19">
        <f t="shared" si="1"/>
        <v>4179725.4526999998</v>
      </c>
      <c r="I12" s="13">
        <f t="shared" si="2"/>
        <v>74.091973260165332</v>
      </c>
      <c r="J12" s="13">
        <f t="shared" si="3"/>
        <v>122.1904610003258</v>
      </c>
    </row>
    <row r="13" spans="1:12" ht="37.5" customHeight="1" x14ac:dyDescent="0.25">
      <c r="A13" s="10" t="s">
        <v>14</v>
      </c>
      <c r="B13" s="11" t="s">
        <v>15</v>
      </c>
      <c r="C13" s="14">
        <v>3044105756.3899999</v>
      </c>
      <c r="D13" s="17">
        <f t="shared" si="4"/>
        <v>3044105.7563899998</v>
      </c>
      <c r="E13" s="12">
        <v>5047095118.9700003</v>
      </c>
      <c r="F13" s="13">
        <f t="shared" si="0"/>
        <v>5047095.1189700002</v>
      </c>
      <c r="G13" s="12">
        <v>3632350901.8299999</v>
      </c>
      <c r="H13" s="19">
        <f t="shared" si="1"/>
        <v>3632350.9018299999</v>
      </c>
      <c r="I13" s="13">
        <f t="shared" si="2"/>
        <v>71.969139003888671</v>
      </c>
      <c r="J13" s="13">
        <f t="shared" si="3"/>
        <v>119.32407059791507</v>
      </c>
    </row>
    <row r="14" spans="1:12" ht="37.5" customHeight="1" x14ac:dyDescent="0.25">
      <c r="A14" s="10" t="s">
        <v>16</v>
      </c>
      <c r="B14" s="11" t="s">
        <v>17</v>
      </c>
      <c r="C14" s="14">
        <v>3140355.7</v>
      </c>
      <c r="D14" s="17">
        <f t="shared" si="4"/>
        <v>3140.3557000000001</v>
      </c>
      <c r="E14" s="12">
        <v>0</v>
      </c>
      <c r="F14" s="13">
        <f t="shared" si="0"/>
        <v>0</v>
      </c>
      <c r="G14" s="12">
        <v>358242.54</v>
      </c>
      <c r="H14" s="19">
        <f t="shared" si="1"/>
        <v>358.24253999999996</v>
      </c>
      <c r="I14" s="13" t="s">
        <v>86</v>
      </c>
      <c r="J14" s="13">
        <f t="shared" si="3"/>
        <v>11.40770582135011</v>
      </c>
    </row>
    <row r="15" spans="1:12" ht="24" customHeight="1" x14ac:dyDescent="0.25">
      <c r="A15" s="10" t="s">
        <v>18</v>
      </c>
      <c r="B15" s="11" t="s">
        <v>19</v>
      </c>
      <c r="C15" s="14">
        <v>98616684.739999995</v>
      </c>
      <c r="D15" s="17">
        <f t="shared" si="4"/>
        <v>98616.684739999997</v>
      </c>
      <c r="E15" s="12">
        <v>134859092.18000001</v>
      </c>
      <c r="F15" s="13">
        <f t="shared" si="0"/>
        <v>134859.09218000001</v>
      </c>
      <c r="G15" s="12">
        <v>168616882.53999999</v>
      </c>
      <c r="H15" s="19">
        <f t="shared" si="1"/>
        <v>168616.88253999999</v>
      </c>
      <c r="I15" s="13">
        <f t="shared" si="2"/>
        <v>125.03189797165663</v>
      </c>
      <c r="J15" s="13">
        <f t="shared" si="3"/>
        <v>170.98210407757418</v>
      </c>
    </row>
    <row r="16" spans="1:12" ht="36" customHeight="1" x14ac:dyDescent="0.25">
      <c r="A16" s="10" t="s">
        <v>20</v>
      </c>
      <c r="B16" s="11" t="s">
        <v>21</v>
      </c>
      <c r="C16" s="14">
        <v>158863135.09</v>
      </c>
      <c r="D16" s="17">
        <f t="shared" si="4"/>
        <v>158863.13509</v>
      </c>
      <c r="E16" s="12">
        <v>199312000</v>
      </c>
      <c r="F16" s="13">
        <f t="shared" si="0"/>
        <v>199312</v>
      </c>
      <c r="G16" s="12">
        <v>198559734.97999999</v>
      </c>
      <c r="H16" s="19">
        <f t="shared" si="1"/>
        <v>198559.73497999998</v>
      </c>
      <c r="I16" s="13">
        <f t="shared" si="2"/>
        <v>99.622569127799622</v>
      </c>
      <c r="J16" s="13">
        <f t="shared" si="3"/>
        <v>124.98792427048028</v>
      </c>
    </row>
    <row r="17" spans="1:10" ht="24.75" customHeight="1" x14ac:dyDescent="0.25">
      <c r="A17" s="10" t="s">
        <v>22</v>
      </c>
      <c r="B17" s="11" t="s">
        <v>23</v>
      </c>
      <c r="C17" s="14">
        <v>115938347.83</v>
      </c>
      <c r="D17" s="17">
        <f t="shared" si="4"/>
        <v>115938.34783</v>
      </c>
      <c r="E17" s="12">
        <v>260000000</v>
      </c>
      <c r="F17" s="13">
        <f t="shared" si="0"/>
        <v>260000</v>
      </c>
      <c r="G17" s="12">
        <v>178636970.25</v>
      </c>
      <c r="H17" s="19">
        <f t="shared" si="1"/>
        <v>178636.97025000001</v>
      </c>
      <c r="I17" s="13">
        <f t="shared" si="2"/>
        <v>68.706527019230776</v>
      </c>
      <c r="J17" s="13">
        <f t="shared" si="3"/>
        <v>154.0792788525284</v>
      </c>
    </row>
    <row r="18" spans="1:10" ht="71.25" customHeight="1" x14ac:dyDescent="0.25">
      <c r="A18" s="10" t="s">
        <v>95</v>
      </c>
      <c r="B18" s="11" t="s">
        <v>93</v>
      </c>
      <c r="C18" s="14"/>
      <c r="D18" s="17">
        <f t="shared" si="4"/>
        <v>0</v>
      </c>
      <c r="E18" s="12">
        <v>0</v>
      </c>
      <c r="F18" s="13">
        <f t="shared" si="0"/>
        <v>0</v>
      </c>
      <c r="G18" s="12">
        <v>1202720.56</v>
      </c>
      <c r="H18" s="19">
        <f t="shared" si="1"/>
        <v>1202.72056</v>
      </c>
      <c r="I18" s="13" t="s">
        <v>86</v>
      </c>
      <c r="J18" s="13" t="s">
        <v>86</v>
      </c>
    </row>
    <row r="19" spans="1:10" ht="24.75" customHeight="1" x14ac:dyDescent="0.25">
      <c r="A19" s="10" t="s">
        <v>24</v>
      </c>
      <c r="B19" s="11" t="s">
        <v>25</v>
      </c>
      <c r="C19" s="14">
        <v>4297999281.96</v>
      </c>
      <c r="D19" s="17">
        <f t="shared" si="4"/>
        <v>4297999.2819600003</v>
      </c>
      <c r="E19" s="12">
        <v>10457760000</v>
      </c>
      <c r="F19" s="13">
        <f t="shared" si="0"/>
        <v>10457760</v>
      </c>
      <c r="G19" s="12">
        <v>4205189735.2600002</v>
      </c>
      <c r="H19" s="19">
        <f t="shared" si="1"/>
        <v>4205189.7352600005</v>
      </c>
      <c r="I19" s="13">
        <f t="shared" si="2"/>
        <v>40.211189922698551</v>
      </c>
      <c r="J19" s="13">
        <f t="shared" si="3"/>
        <v>97.84063373184938</v>
      </c>
    </row>
    <row r="20" spans="1:10" ht="24.75" customHeight="1" x14ac:dyDescent="0.25">
      <c r="A20" s="10" t="s">
        <v>26</v>
      </c>
      <c r="B20" s="11" t="s">
        <v>27</v>
      </c>
      <c r="C20" s="14">
        <v>71736500.180000007</v>
      </c>
      <c r="D20" s="17">
        <f t="shared" si="4"/>
        <v>71736.500180000003</v>
      </c>
      <c r="E20" s="12">
        <v>964100000</v>
      </c>
      <c r="F20" s="13">
        <f t="shared" si="0"/>
        <v>964100</v>
      </c>
      <c r="G20" s="12">
        <v>66417907.280000001</v>
      </c>
      <c r="H20" s="19">
        <f t="shared" si="1"/>
        <v>66417.907279999999</v>
      </c>
      <c r="I20" s="13">
        <f t="shared" si="2"/>
        <v>6.8891097686961933</v>
      </c>
      <c r="J20" s="13">
        <f t="shared" si="3"/>
        <v>92.585932005806413</v>
      </c>
    </row>
    <row r="21" spans="1:10" ht="24.75" customHeight="1" x14ac:dyDescent="0.25">
      <c r="A21" s="10" t="s">
        <v>28</v>
      </c>
      <c r="B21" s="11" t="s">
        <v>29</v>
      </c>
      <c r="C21" s="14">
        <v>3156952842.4299998</v>
      </c>
      <c r="D21" s="17">
        <f t="shared" si="4"/>
        <v>3156952.8424299997</v>
      </c>
      <c r="E21" s="12">
        <v>6270000000</v>
      </c>
      <c r="F21" s="13">
        <f t="shared" si="0"/>
        <v>6270000</v>
      </c>
      <c r="G21" s="12">
        <v>3052260486.1799998</v>
      </c>
      <c r="H21" s="19">
        <f t="shared" si="1"/>
        <v>3052260.48618</v>
      </c>
      <c r="I21" s="13">
        <f t="shared" si="2"/>
        <v>48.680390529186603</v>
      </c>
      <c r="J21" s="13">
        <f t="shared" si="3"/>
        <v>96.683752926463896</v>
      </c>
    </row>
    <row r="22" spans="1:10" ht="24.75" customHeight="1" x14ac:dyDescent="0.25">
      <c r="A22" s="10" t="s">
        <v>30</v>
      </c>
      <c r="B22" s="11" t="s">
        <v>31</v>
      </c>
      <c r="C22" s="14">
        <v>324177626.13999999</v>
      </c>
      <c r="D22" s="17">
        <f t="shared" si="4"/>
        <v>324177.62614000001</v>
      </c>
      <c r="E22" s="12">
        <v>1425000000</v>
      </c>
      <c r="F22" s="13">
        <f t="shared" si="0"/>
        <v>1425000</v>
      </c>
      <c r="G22" s="12">
        <v>337020368.13</v>
      </c>
      <c r="H22" s="19">
        <f t="shared" si="1"/>
        <v>337020.36813000002</v>
      </c>
      <c r="I22" s="13">
        <f t="shared" si="2"/>
        <v>23.650552149473686</v>
      </c>
      <c r="J22" s="13">
        <f t="shared" si="3"/>
        <v>103.96163737236255</v>
      </c>
    </row>
    <row r="23" spans="1:10" ht="24.75" customHeight="1" x14ac:dyDescent="0.25">
      <c r="A23" s="10" t="s">
        <v>32</v>
      </c>
      <c r="B23" s="11" t="s">
        <v>33</v>
      </c>
      <c r="C23" s="14">
        <v>19092000</v>
      </c>
      <c r="D23" s="17">
        <f t="shared" si="4"/>
        <v>19092</v>
      </c>
      <c r="E23" s="12">
        <v>38000000</v>
      </c>
      <c r="F23" s="13">
        <f t="shared" si="0"/>
        <v>38000</v>
      </c>
      <c r="G23" s="12">
        <v>16113000</v>
      </c>
      <c r="H23" s="19">
        <f t="shared" si="1"/>
        <v>16113</v>
      </c>
      <c r="I23" s="13">
        <f t="shared" si="2"/>
        <v>42.402631578947371</v>
      </c>
      <c r="J23" s="13">
        <f t="shared" si="3"/>
        <v>84.396605908233823</v>
      </c>
    </row>
    <row r="24" spans="1:10" ht="24.75" customHeight="1" x14ac:dyDescent="0.25">
      <c r="A24" s="10" t="s">
        <v>34</v>
      </c>
      <c r="B24" s="11" t="s">
        <v>35</v>
      </c>
      <c r="C24" s="14">
        <v>726040313.21000004</v>
      </c>
      <c r="D24" s="17">
        <f t="shared" si="4"/>
        <v>726040.31321000005</v>
      </c>
      <c r="E24" s="12">
        <v>1760660000</v>
      </c>
      <c r="F24" s="13">
        <f t="shared" si="0"/>
        <v>1760660</v>
      </c>
      <c r="G24" s="12">
        <v>733377973.66999996</v>
      </c>
      <c r="H24" s="19">
        <f t="shared" si="1"/>
        <v>733377.97366999998</v>
      </c>
      <c r="I24" s="13">
        <f t="shared" si="2"/>
        <v>41.653582955823389</v>
      </c>
      <c r="J24" s="13">
        <f t="shared" si="3"/>
        <v>101.01064091435342</v>
      </c>
    </row>
    <row r="25" spans="1:10" ht="48" customHeight="1" x14ac:dyDescent="0.25">
      <c r="A25" s="10" t="s">
        <v>36</v>
      </c>
      <c r="B25" s="11" t="s">
        <v>37</v>
      </c>
      <c r="C25" s="14">
        <v>78487717.060000002</v>
      </c>
      <c r="D25" s="17">
        <f t="shared" si="4"/>
        <v>78487.717059999995</v>
      </c>
      <c r="E25" s="12">
        <v>166275840</v>
      </c>
      <c r="F25" s="13">
        <f t="shared" si="0"/>
        <v>166275.84</v>
      </c>
      <c r="G25" s="12">
        <v>55022468.090000004</v>
      </c>
      <c r="H25" s="19">
        <f t="shared" si="1"/>
        <v>55022.468090000002</v>
      </c>
      <c r="I25" s="13">
        <f t="shared" si="2"/>
        <v>33.091078108521359</v>
      </c>
      <c r="J25" s="13">
        <f t="shared" si="3"/>
        <v>70.10328513942892</v>
      </c>
    </row>
    <row r="26" spans="1:10" ht="22.5" customHeight="1" x14ac:dyDescent="0.25">
      <c r="A26" s="10" t="s">
        <v>38</v>
      </c>
      <c r="B26" s="11" t="s">
        <v>39</v>
      </c>
      <c r="C26" s="14">
        <v>78442077.060000002</v>
      </c>
      <c r="D26" s="17">
        <f t="shared" si="4"/>
        <v>78442.077059999996</v>
      </c>
      <c r="E26" s="12">
        <v>166120840</v>
      </c>
      <c r="F26" s="13">
        <f t="shared" si="0"/>
        <v>166120.84</v>
      </c>
      <c r="G26" s="12">
        <v>54979453.090000004</v>
      </c>
      <c r="H26" s="19">
        <f t="shared" si="1"/>
        <v>54979.453090000003</v>
      </c>
      <c r="I26" s="13">
        <f t="shared" si="2"/>
        <v>33.096060127073763</v>
      </c>
      <c r="J26" s="13">
        <f t="shared" si="3"/>
        <v>70.089236734446061</v>
      </c>
    </row>
    <row r="27" spans="1:10" ht="53.25" customHeight="1" x14ac:dyDescent="0.25">
      <c r="A27" s="10" t="s">
        <v>40</v>
      </c>
      <c r="B27" s="11" t="s">
        <v>41</v>
      </c>
      <c r="C27" s="14">
        <v>45640</v>
      </c>
      <c r="D27" s="17">
        <f t="shared" si="4"/>
        <v>45.64</v>
      </c>
      <c r="E27" s="12">
        <v>155000</v>
      </c>
      <c r="F27" s="13">
        <f t="shared" si="0"/>
        <v>155</v>
      </c>
      <c r="G27" s="12">
        <v>43015</v>
      </c>
      <c r="H27" s="19">
        <f t="shared" si="1"/>
        <v>43.015000000000001</v>
      </c>
      <c r="I27" s="13">
        <f t="shared" si="2"/>
        <v>27.751612903225805</v>
      </c>
      <c r="J27" s="13">
        <f t="shared" si="3"/>
        <v>94.24846625766871</v>
      </c>
    </row>
    <row r="28" spans="1:10" ht="21.75" customHeight="1" x14ac:dyDescent="0.25">
      <c r="A28" s="10" t="s">
        <v>42</v>
      </c>
      <c r="B28" s="11" t="s">
        <v>43</v>
      </c>
      <c r="C28" s="14">
        <v>148878601.22</v>
      </c>
      <c r="D28" s="17">
        <f t="shared" si="4"/>
        <v>148878.60122000001</v>
      </c>
      <c r="E28" s="12">
        <v>394498135.81999999</v>
      </c>
      <c r="F28" s="13">
        <f t="shared" si="0"/>
        <v>394498.13581999997</v>
      </c>
      <c r="G28" s="12">
        <v>349335100.56999999</v>
      </c>
      <c r="H28" s="19">
        <f t="shared" si="1"/>
        <v>349335.10057000001</v>
      </c>
      <c r="I28" s="13">
        <f t="shared" si="2"/>
        <v>88.55177473624191</v>
      </c>
      <c r="J28" s="13">
        <f t="shared" si="3"/>
        <v>234.64426566836329</v>
      </c>
    </row>
    <row r="29" spans="1:10" ht="71.25" customHeight="1" x14ac:dyDescent="0.25">
      <c r="A29" s="10" t="s">
        <v>44</v>
      </c>
      <c r="B29" s="11" t="s">
        <v>45</v>
      </c>
      <c r="C29" s="14">
        <v>3832847802.54</v>
      </c>
      <c r="D29" s="17">
        <f t="shared" si="4"/>
        <v>3832847.8025400001</v>
      </c>
      <c r="E29" s="12">
        <v>6754645680.3400002</v>
      </c>
      <c r="F29" s="13">
        <f t="shared" si="0"/>
        <v>6754645.6803400004</v>
      </c>
      <c r="G29" s="12">
        <v>5536648381.1999998</v>
      </c>
      <c r="H29" s="19">
        <f t="shared" si="1"/>
        <v>5536648.3811999997</v>
      </c>
      <c r="I29" s="13">
        <f t="shared" si="2"/>
        <v>81.968006068992025</v>
      </c>
      <c r="J29" s="13">
        <f t="shared" si="3"/>
        <v>144.45260199298556</v>
      </c>
    </row>
    <row r="30" spans="1:10" ht="39" customHeight="1" x14ac:dyDescent="0.25">
      <c r="A30" s="10" t="s">
        <v>46</v>
      </c>
      <c r="B30" s="11" t="s">
        <v>47</v>
      </c>
      <c r="C30" s="14">
        <v>88734338.930000007</v>
      </c>
      <c r="D30" s="17">
        <f t="shared" si="4"/>
        <v>88734.338930000013</v>
      </c>
      <c r="E30" s="12">
        <v>138630680</v>
      </c>
      <c r="F30" s="13">
        <f t="shared" si="0"/>
        <v>138630.68</v>
      </c>
      <c r="G30" s="12">
        <v>59098465.700000003</v>
      </c>
      <c r="H30" s="19">
        <f t="shared" si="1"/>
        <v>59098.465700000001</v>
      </c>
      <c r="I30" s="13">
        <f t="shared" si="2"/>
        <v>42.630149184870191</v>
      </c>
      <c r="J30" s="13">
        <f t="shared" si="3"/>
        <v>66.601573204507773</v>
      </c>
    </row>
    <row r="31" spans="1:10" ht="39" customHeight="1" x14ac:dyDescent="0.25">
      <c r="A31" s="10" t="s">
        <v>48</v>
      </c>
      <c r="B31" s="11" t="s">
        <v>49</v>
      </c>
      <c r="C31" s="14">
        <v>69107551.859999999</v>
      </c>
      <c r="D31" s="17">
        <f t="shared" si="4"/>
        <v>69107.551859999992</v>
      </c>
      <c r="E31" s="12">
        <v>133557650.55</v>
      </c>
      <c r="F31" s="13">
        <f t="shared" si="0"/>
        <v>133557.65054999999</v>
      </c>
      <c r="G31" s="12">
        <v>90492762.060000002</v>
      </c>
      <c r="H31" s="19">
        <f t="shared" si="1"/>
        <v>90492.762060000008</v>
      </c>
      <c r="I31" s="13">
        <f t="shared" si="2"/>
        <v>67.755580969973877</v>
      </c>
      <c r="J31" s="13">
        <f t="shared" si="3"/>
        <v>130.94482386429021</v>
      </c>
    </row>
    <row r="32" spans="1:10" ht="39" customHeight="1" x14ac:dyDescent="0.25">
      <c r="A32" s="10" t="s">
        <v>50</v>
      </c>
      <c r="B32" s="11" t="s">
        <v>51</v>
      </c>
      <c r="C32" s="14">
        <v>243179187.34</v>
      </c>
      <c r="D32" s="17">
        <f t="shared" si="4"/>
        <v>243179.18734</v>
      </c>
      <c r="E32" s="12">
        <v>175975517</v>
      </c>
      <c r="F32" s="13">
        <f t="shared" si="0"/>
        <v>175975.51699999999</v>
      </c>
      <c r="G32" s="12">
        <v>268159006.19999999</v>
      </c>
      <c r="H32" s="19">
        <f t="shared" si="1"/>
        <v>268159.0062</v>
      </c>
      <c r="I32" s="13">
        <f t="shared" si="2"/>
        <v>152.38426956859004</v>
      </c>
      <c r="J32" s="13">
        <f t="shared" si="3"/>
        <v>110.27218617400615</v>
      </c>
    </row>
    <row r="33" spans="1:10" ht="24.75" customHeight="1" x14ac:dyDescent="0.25">
      <c r="A33" s="10" t="s">
        <v>52</v>
      </c>
      <c r="B33" s="11" t="s">
        <v>53</v>
      </c>
      <c r="C33" s="14">
        <v>5877178</v>
      </c>
      <c r="D33" s="17">
        <f t="shared" si="4"/>
        <v>5877.1779999999999</v>
      </c>
      <c r="E33" s="12">
        <v>7924600</v>
      </c>
      <c r="F33" s="13">
        <f t="shared" si="0"/>
        <v>7924.6</v>
      </c>
      <c r="G33" s="12">
        <v>6002977.9800000004</v>
      </c>
      <c r="H33" s="19">
        <f t="shared" si="1"/>
        <v>6002.9779800000006</v>
      </c>
      <c r="I33" s="13">
        <f t="shared" si="2"/>
        <v>75.7511796178987</v>
      </c>
      <c r="J33" s="13">
        <f t="shared" si="3"/>
        <v>102.14048272827539</v>
      </c>
    </row>
    <row r="34" spans="1:10" ht="24.75" customHeight="1" x14ac:dyDescent="0.25">
      <c r="A34" s="10" t="s">
        <v>54</v>
      </c>
      <c r="B34" s="11" t="s">
        <v>55</v>
      </c>
      <c r="C34" s="14">
        <v>467358198.91000003</v>
      </c>
      <c r="D34" s="17">
        <f t="shared" si="4"/>
        <v>467358.19891000004</v>
      </c>
      <c r="E34" s="12">
        <v>650880550.63</v>
      </c>
      <c r="F34" s="13">
        <f t="shared" si="0"/>
        <v>650880.55062999995</v>
      </c>
      <c r="G34" s="12">
        <v>772953011.22000003</v>
      </c>
      <c r="H34" s="19">
        <f t="shared" si="1"/>
        <v>772953.01121999999</v>
      </c>
      <c r="I34" s="13">
        <f t="shared" si="2"/>
        <v>118.75497131875331</v>
      </c>
      <c r="J34" s="13">
        <f t="shared" si="3"/>
        <v>165.38770754909746</v>
      </c>
    </row>
    <row r="35" spans="1:10" ht="24.75" customHeight="1" x14ac:dyDescent="0.25">
      <c r="A35" s="10" t="s">
        <v>56</v>
      </c>
      <c r="B35" s="11" t="s">
        <v>57</v>
      </c>
      <c r="C35" s="14">
        <v>-954315.74</v>
      </c>
      <c r="D35" s="17">
        <f t="shared" si="4"/>
        <v>-954.31574000000001</v>
      </c>
      <c r="E35" s="12">
        <v>34967452.740000002</v>
      </c>
      <c r="F35" s="13">
        <f t="shared" si="0"/>
        <v>34967.452740000001</v>
      </c>
      <c r="G35" s="12">
        <v>38106917.189999998</v>
      </c>
      <c r="H35" s="19">
        <f t="shared" si="1"/>
        <v>38106.91719</v>
      </c>
      <c r="I35" s="13">
        <f t="shared" si="2"/>
        <v>108.97824749587407</v>
      </c>
      <c r="J35" s="13">
        <f>-(H35/D35%)</f>
        <v>3993.1141856677327</v>
      </c>
    </row>
    <row r="36" spans="1:10" ht="24.75" customHeight="1" x14ac:dyDescent="0.25">
      <c r="A36" s="10" t="s">
        <v>58</v>
      </c>
      <c r="B36" s="11" t="s">
        <v>59</v>
      </c>
      <c r="C36" s="14">
        <v>13431091900.43</v>
      </c>
      <c r="D36" s="17">
        <f t="shared" si="4"/>
        <v>13431091.900429999</v>
      </c>
      <c r="E36" s="12">
        <v>19949829612.919998</v>
      </c>
      <c r="F36" s="13">
        <f t="shared" si="0"/>
        <v>19949829.612919997</v>
      </c>
      <c r="G36" s="12">
        <v>9447786547.7199993</v>
      </c>
      <c r="H36" s="19">
        <f t="shared" si="1"/>
        <v>9447786.5477200001</v>
      </c>
      <c r="I36" s="13">
        <f t="shared" si="2"/>
        <v>47.357730522176404</v>
      </c>
      <c r="J36" s="13">
        <f t="shared" si="3"/>
        <v>70.342654325948928</v>
      </c>
    </row>
    <row r="37" spans="1:10" ht="53.25" customHeight="1" x14ac:dyDescent="0.25">
      <c r="A37" s="10" t="s">
        <v>60</v>
      </c>
      <c r="B37" s="11" t="s">
        <v>61</v>
      </c>
      <c r="C37" s="14">
        <v>12965762777.889999</v>
      </c>
      <c r="D37" s="17">
        <f t="shared" si="4"/>
        <v>12965762.777889999</v>
      </c>
      <c r="E37" s="12">
        <v>19221621186</v>
      </c>
      <c r="F37" s="13">
        <f t="shared" si="0"/>
        <v>19221621.186000001</v>
      </c>
      <c r="G37" s="12">
        <v>8246024912.1899996</v>
      </c>
      <c r="H37" s="19">
        <f t="shared" si="1"/>
        <v>8246024.9121899996</v>
      </c>
      <c r="I37" s="13">
        <f t="shared" si="2"/>
        <v>42.899736876491779</v>
      </c>
      <c r="J37" s="13">
        <f t="shared" si="3"/>
        <v>63.598455821292823</v>
      </c>
    </row>
    <row r="38" spans="1:10" ht="36" customHeight="1" x14ac:dyDescent="0.25">
      <c r="A38" s="10" t="s">
        <v>62</v>
      </c>
      <c r="B38" s="11" t="s">
        <v>63</v>
      </c>
      <c r="C38" s="14">
        <v>273474700</v>
      </c>
      <c r="D38" s="17">
        <f t="shared" si="4"/>
        <v>273474.7</v>
      </c>
      <c r="E38" s="12">
        <v>0</v>
      </c>
      <c r="F38" s="13">
        <f t="shared" si="0"/>
        <v>0</v>
      </c>
      <c r="G38" s="12">
        <v>0</v>
      </c>
      <c r="H38" s="19">
        <f t="shared" si="1"/>
        <v>0</v>
      </c>
      <c r="I38" s="13" t="s">
        <v>86</v>
      </c>
      <c r="J38" s="13">
        <f t="shared" si="3"/>
        <v>0</v>
      </c>
    </row>
    <row r="39" spans="1:10" ht="48" customHeight="1" x14ac:dyDescent="0.25">
      <c r="A39" s="10" t="s">
        <v>64</v>
      </c>
      <c r="B39" s="11" t="s">
        <v>65</v>
      </c>
      <c r="C39" s="14">
        <v>10907277539.030001</v>
      </c>
      <c r="D39" s="17">
        <f t="shared" si="4"/>
        <v>10907277.539030001</v>
      </c>
      <c r="E39" s="12">
        <v>16115848700</v>
      </c>
      <c r="F39" s="13">
        <f t="shared" si="0"/>
        <v>16115848.699999999</v>
      </c>
      <c r="G39" s="12">
        <v>6346455805.5699997</v>
      </c>
      <c r="H39" s="19">
        <f t="shared" si="1"/>
        <v>6346455.8055699999</v>
      </c>
      <c r="I39" s="13">
        <f t="shared" si="2"/>
        <v>39.380214617986582</v>
      </c>
      <c r="J39" s="13">
        <f t="shared" si="3"/>
        <v>58.185516806189192</v>
      </c>
    </row>
    <row r="40" spans="1:10" ht="36" customHeight="1" x14ac:dyDescent="0.25">
      <c r="A40" s="10" t="s">
        <v>66</v>
      </c>
      <c r="B40" s="11" t="s">
        <v>67</v>
      </c>
      <c r="C40" s="14">
        <v>1153368907.74</v>
      </c>
      <c r="D40" s="17">
        <f t="shared" si="4"/>
        <v>1153368.9077399999</v>
      </c>
      <c r="E40" s="12">
        <v>2083624198</v>
      </c>
      <c r="F40" s="13">
        <f t="shared" si="0"/>
        <v>2083624.1980000001</v>
      </c>
      <c r="G40" s="12">
        <v>1254192103.01</v>
      </c>
      <c r="H40" s="19">
        <f t="shared" si="1"/>
        <v>1254192.10301</v>
      </c>
      <c r="I40" s="13">
        <f t="shared" si="2"/>
        <v>60.192817121909805</v>
      </c>
      <c r="J40" s="13">
        <f t="shared" si="3"/>
        <v>108.74162590940317</v>
      </c>
    </row>
    <row r="41" spans="1:10" ht="24" customHeight="1" x14ac:dyDescent="0.25">
      <c r="A41" s="10" t="s">
        <v>68</v>
      </c>
      <c r="B41" s="11" t="s">
        <v>69</v>
      </c>
      <c r="C41" s="14">
        <v>631641631.12</v>
      </c>
      <c r="D41" s="17">
        <f t="shared" si="4"/>
        <v>631641.63112000003</v>
      </c>
      <c r="E41" s="12">
        <v>1022148288</v>
      </c>
      <c r="F41" s="13">
        <f t="shared" si="0"/>
        <v>1022148.2879999999</v>
      </c>
      <c r="G41" s="12">
        <v>645377003.61000001</v>
      </c>
      <c r="H41" s="19">
        <f t="shared" si="1"/>
        <v>645377.00361000001</v>
      </c>
      <c r="I41" s="13">
        <f t="shared" si="2"/>
        <v>63.139273546383912</v>
      </c>
      <c r="J41" s="13">
        <f t="shared" si="3"/>
        <v>102.17455148826163</v>
      </c>
    </row>
    <row r="42" spans="1:10" ht="55.5" customHeight="1" x14ac:dyDescent="0.25">
      <c r="A42" s="10" t="s">
        <v>70</v>
      </c>
      <c r="B42" s="11" t="s">
        <v>71</v>
      </c>
      <c r="C42" s="14">
        <v>224435948.99000001</v>
      </c>
      <c r="D42" s="17">
        <f t="shared" si="4"/>
        <v>224435.94899</v>
      </c>
      <c r="E42" s="12">
        <v>19379095</v>
      </c>
      <c r="F42" s="13">
        <f t="shared" si="0"/>
        <v>19379.095000000001</v>
      </c>
      <c r="G42" s="12">
        <v>-1315235.3899999999</v>
      </c>
      <c r="H42" s="19">
        <f t="shared" si="1"/>
        <v>-1315.2353899999998</v>
      </c>
      <c r="I42" s="13">
        <f t="shared" si="2"/>
        <v>-6.7868772509758566</v>
      </c>
      <c r="J42" s="13">
        <f t="shared" si="3"/>
        <v>-0.58601814723478263</v>
      </c>
    </row>
    <row r="43" spans="1:10" ht="43.5" customHeight="1" x14ac:dyDescent="0.25">
      <c r="A43" s="10" t="s">
        <v>72</v>
      </c>
      <c r="B43" s="11" t="s">
        <v>73</v>
      </c>
      <c r="C43" s="14">
        <v>13975986.449999999</v>
      </c>
      <c r="D43" s="17">
        <f t="shared" si="4"/>
        <v>13975.986449999999</v>
      </c>
      <c r="E43" s="12">
        <v>16000000</v>
      </c>
      <c r="F43" s="13">
        <f t="shared" si="0"/>
        <v>16000</v>
      </c>
      <c r="G43" s="12">
        <v>-559309.09</v>
      </c>
      <c r="H43" s="19">
        <f t="shared" si="1"/>
        <v>-559.30908999999997</v>
      </c>
      <c r="I43" s="13">
        <f t="shared" si="2"/>
        <v>-3.4956818125</v>
      </c>
      <c r="J43" s="13">
        <f t="shared" si="3"/>
        <v>-4.0019292520135492</v>
      </c>
    </row>
    <row r="44" spans="1:10" ht="24" customHeight="1" x14ac:dyDescent="0.25">
      <c r="A44" s="10" t="s">
        <v>74</v>
      </c>
      <c r="B44" s="11" t="s">
        <v>75</v>
      </c>
      <c r="C44" s="14">
        <v>72380528.969999999</v>
      </c>
      <c r="D44" s="17">
        <f t="shared" si="4"/>
        <v>72380.528969999999</v>
      </c>
      <c r="E44" s="12">
        <v>692829331.91999996</v>
      </c>
      <c r="F44" s="13">
        <f t="shared" si="0"/>
        <v>692829.33191999991</v>
      </c>
      <c r="G44" s="12">
        <v>240896652.84</v>
      </c>
      <c r="H44" s="19">
        <f t="shared" si="1"/>
        <v>240896.65284</v>
      </c>
      <c r="I44" s="13">
        <f t="shared" si="2"/>
        <v>34.76998471938483</v>
      </c>
      <c r="J44" s="13">
        <f t="shared" si="3"/>
        <v>332.81969096943999</v>
      </c>
    </row>
    <row r="45" spans="1:10" ht="104.25" customHeight="1" x14ac:dyDescent="0.25">
      <c r="A45" s="10" t="s">
        <v>76</v>
      </c>
      <c r="B45" s="11" t="s">
        <v>77</v>
      </c>
      <c r="C45" s="14">
        <v>197240730.91</v>
      </c>
      <c r="D45" s="17">
        <f t="shared" si="4"/>
        <v>197240.73090999998</v>
      </c>
      <c r="E45" s="12">
        <v>0</v>
      </c>
      <c r="F45" s="13">
        <f t="shared" si="0"/>
        <v>0</v>
      </c>
      <c r="G45" s="12">
        <v>1006083062.1900001</v>
      </c>
      <c r="H45" s="19">
        <f t="shared" si="1"/>
        <v>1006083.0621900001</v>
      </c>
      <c r="I45" s="13" t="s">
        <v>86</v>
      </c>
      <c r="J45" s="13">
        <f t="shared" si="3"/>
        <v>510.07875378897836</v>
      </c>
    </row>
    <row r="46" spans="1:10" ht="69.75" customHeight="1" x14ac:dyDescent="0.25">
      <c r="A46" s="10" t="s">
        <v>78</v>
      </c>
      <c r="B46" s="11" t="s">
        <v>79</v>
      </c>
      <c r="C46" s="14">
        <v>-42704072.780000001</v>
      </c>
      <c r="D46" s="17">
        <f t="shared" si="4"/>
        <v>-42704.072780000002</v>
      </c>
      <c r="E46" s="12">
        <v>0</v>
      </c>
      <c r="F46" s="13">
        <f t="shared" si="0"/>
        <v>0</v>
      </c>
      <c r="G46" s="12">
        <v>-43343535.020000003</v>
      </c>
      <c r="H46" s="19">
        <f t="shared" si="1"/>
        <v>-43343.535020000003</v>
      </c>
      <c r="I46" s="13" t="s">
        <v>86</v>
      </c>
      <c r="J46" s="13">
        <f t="shared" si="3"/>
        <v>101.49742682224795</v>
      </c>
    </row>
  </sheetData>
  <mergeCells count="3">
    <mergeCell ref="A4:B4"/>
    <mergeCell ref="A1:J1"/>
    <mergeCell ref="A2:J2"/>
  </mergeCells>
  <pageMargins left="0.42" right="0.28999999999999998" top="0.52" bottom="0.56999999999999995" header="0.31496062992125984" footer="0.31496062992125984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2025-07-14T09:25:27Z</cp:lastPrinted>
  <dcterms:created xsi:type="dcterms:W3CDTF">2024-07-18T09:38:31Z</dcterms:created>
  <dcterms:modified xsi:type="dcterms:W3CDTF">2025-07-17T13:16:10Z</dcterms:modified>
</cp:coreProperties>
</file>