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checkCompatibility="1"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1 полугодие 2025\"/>
    </mc:Choice>
  </mc:AlternateContent>
  <xr:revisionPtr revIDLastSave="0" documentId="13_ncr:1_{30C9771D-3D5D-4CEE-A049-A1F0245C2C5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2" r:id="rId1"/>
  </sheets>
  <definedNames>
    <definedName name="_xlnm.Print_Titles" localSheetId="0">Доходы!$4:$4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2" l="1"/>
  <c r="H15" i="2"/>
  <c r="F38" i="2"/>
  <c r="D38" i="2"/>
  <c r="F15" i="2"/>
  <c r="D15" i="2"/>
  <c r="D40" i="2"/>
  <c r="D39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4" i="2"/>
  <c r="D13" i="2"/>
  <c r="D12" i="2"/>
  <c r="D11" i="2"/>
  <c r="D10" i="2"/>
  <c r="D9" i="2"/>
  <c r="D8" i="2"/>
  <c r="D7" i="2"/>
  <c r="D6" i="2"/>
  <c r="D5" i="2"/>
  <c r="F5" i="2" l="1"/>
  <c r="F6" i="2"/>
  <c r="F7" i="2"/>
  <c r="F8" i="2"/>
  <c r="F9" i="2"/>
  <c r="F10" i="2"/>
  <c r="F11" i="2"/>
  <c r="F12" i="2"/>
  <c r="F13" i="2"/>
  <c r="F14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9" i="2"/>
  <c r="F40" i="2"/>
  <c r="H14" i="2" l="1"/>
  <c r="I14" i="2" s="1"/>
  <c r="H21" i="2"/>
  <c r="I21" i="2" s="1"/>
  <c r="H22" i="2"/>
  <c r="I22" i="2" s="1"/>
  <c r="H37" i="2"/>
  <c r="I37" i="2" s="1"/>
  <c r="J14" i="2" l="1"/>
  <c r="J22" i="2"/>
  <c r="J21" i="2"/>
  <c r="H6" i="2" l="1"/>
  <c r="H7" i="2"/>
  <c r="H8" i="2"/>
  <c r="H9" i="2"/>
  <c r="H10" i="2"/>
  <c r="H11" i="2"/>
  <c r="H12" i="2"/>
  <c r="H13" i="2"/>
  <c r="H16" i="2"/>
  <c r="H17" i="2"/>
  <c r="H18" i="2"/>
  <c r="H19" i="2"/>
  <c r="H20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9" i="2"/>
  <c r="H40" i="2"/>
  <c r="H5" i="2"/>
  <c r="J18" i="2" l="1"/>
  <c r="J32" i="2"/>
  <c r="J28" i="2" l="1"/>
  <c r="J12" i="2"/>
  <c r="J35" i="2"/>
  <c r="J24" i="2"/>
  <c r="J8" i="2"/>
  <c r="J34" i="2"/>
  <c r="J31" i="2"/>
  <c r="J27" i="2"/>
  <c r="J23" i="2"/>
  <c r="J17" i="2"/>
  <c r="J11" i="2"/>
  <c r="J7" i="2"/>
  <c r="J33" i="2"/>
  <c r="J30" i="2"/>
  <c r="J26" i="2"/>
  <c r="J20" i="2"/>
  <c r="J16" i="2"/>
  <c r="J10" i="2"/>
  <c r="J6" i="2"/>
  <c r="J5" i="2"/>
  <c r="J36" i="2"/>
  <c r="J29" i="2"/>
  <c r="J25" i="2"/>
  <c r="J19" i="2"/>
  <c r="J13" i="2"/>
  <c r="J9" i="2"/>
  <c r="I6" i="2"/>
  <c r="I10" i="2"/>
  <c r="I16" i="2"/>
  <c r="I20" i="2"/>
  <c r="I26" i="2"/>
  <c r="I30" i="2"/>
  <c r="I33" i="2"/>
  <c r="I36" i="2" l="1"/>
  <c r="I29" i="2"/>
  <c r="I25" i="2"/>
  <c r="I19" i="2"/>
  <c r="I13" i="2"/>
  <c r="I9" i="2"/>
  <c r="I34" i="2"/>
  <c r="I31" i="2"/>
  <c r="I27" i="2"/>
  <c r="I23" i="2"/>
  <c r="I17" i="2"/>
  <c r="I11" i="2"/>
  <c r="I7" i="2"/>
  <c r="I35" i="2"/>
  <c r="I32" i="2"/>
  <c r="I28" i="2"/>
  <c r="I24" i="2"/>
  <c r="I18" i="2"/>
  <c r="I12" i="2"/>
  <c r="I8" i="2"/>
  <c r="I5" i="2"/>
</calcChain>
</file>

<file path=xl/sharedStrings.xml><?xml version="1.0" encoding="utf-8"?>
<sst xmlns="http://schemas.openxmlformats.org/spreadsheetml/2006/main" count="91" uniqueCount="83">
  <si>
    <t>Наименование показателя</t>
  </si>
  <si>
    <t>Код дохода по КД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</si>
  <si>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</si>
  <si>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</si>
  <si>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</si>
  <si>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</si>
  <si>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</si>
  <si>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</si>
  <si>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</si>
  <si>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</si>
  <si>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</si>
  <si>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</si>
  <si>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</si>
  <si>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</si>
  <si>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</si>
  <si>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</si>
  <si>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</si>
  <si>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</si>
  <si>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НАЛОГИ НА ИМУЩЕСТВО</t>
  </si>
  <si>
    <t>00010600000000000000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</si>
  <si>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</si>
  <si>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</si>
  <si>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</si>
  <si>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</si>
  <si>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</si>
  <si>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</si>
  <si>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</si>
  <si>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</si>
  <si>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</si>
  <si>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</si>
  <si>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</si>
  <si>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</si>
  <si>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</si>
  <si>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</si>
  <si>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</si>
  <si>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</si>
  <si>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</si>
  <si>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</si>
  <si>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</si>
  <si>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</si>
  <si>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</si>
  <si>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</si>
  <si>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</si>
  <si>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</si>
  <si>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</si>
  <si>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</si>
  <si>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</si>
  <si>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</si>
  <si>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</si>
  <si>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</si>
  <si>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</si>
  <si>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</si>
  <si>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</si>
  <si>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</si>
  <si>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</si>
  <si>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</si>
  <si>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</si>
  <si>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</si>
  <si>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</si>
  <si>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</si>
  <si>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-</t>
  </si>
  <si>
    <t>ДОХОДЫ  БЮДЖЕТА -  ВСЕГО</t>
  </si>
  <si>
    <t>Процент исполнения плана</t>
  </si>
  <si>
    <t>Налог на профессиональный доход</t>
  </si>
  <si>
    <t>00010506000010000110</t>
  </si>
  <si>
    <t>00010701000010000110</t>
  </si>
  <si>
    <t>00010704000010000110</t>
  </si>
  <si>
    <t>БЕЗВОЗМЕЗДНЫЕ ПОСТУПЛЕНИЯ ОТ НЕГОСУДАРСТВЕННЫХ ОРГАНИЗАЦИЙ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</si>
  <si>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</si>
  <si>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</si>
  <si>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Исполнено на 1 июля 2024г в рублях</t>
  </si>
  <si>
    <t>Исполнено на                     1 июля 2024г                        в тыс. руб.</t>
  </si>
  <si>
    <t>00020400000000000000</t>
  </si>
  <si>
    <t>Исполнено на 1 июля 2025г в рублях</t>
  </si>
  <si>
    <t>Исполнено на                     1 июля 2025г                        в тыс. руб.</t>
  </si>
  <si>
    <t>Динамика исполнения 2025г к 2024г в процентах</t>
  </si>
  <si>
    <t>Утвержденные бюджетные назначения на 2025 год в руб.</t>
  </si>
  <si>
    <t>00010507000010000110</t>
  </si>
  <si>
    <t>00020700000000000000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</si>
  <si>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</si>
  <si>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ПРОЧИЕ БЕЗВОЗМЕЗДНЫЕ ПОСТУПЛЕНИЯ</t>
  </si>
  <si>
    <t xml:space="preserve"> Сведения об исполнении областного бюджета по доходам   на 1 июля 2025 года   в сравнении с планом  и соответствующим периодом прошлого года                                                                                </t>
  </si>
  <si>
    <t>Утвержденные бюджетные назначения на 2025 год,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</si>
</sst>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"/>
  </numFmts>
  <fonts count="24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42">
    <xf numFmtId="0" fontId="0" fillId="0" borderId="0" xfId="0"/>
    <xf numFmtId="0" fontId="0" fillId="0" borderId="0" xfId="0" applyProtection="1">
      <protection locked="0"/>
    </xf>
    <xf numFmtId="0" fontId="6" fillId="0" borderId="1" xfId="11" applyNumberFormat="1" applyBorder="1" applyProtection="1">
      <alignment horizontal="left"/>
    </xf>
    <xf numFmtId="0" fontId="17" fillId="0" borderId="47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49" fontId="6" fillId="0" borderId="1" xfId="3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9" fillId="0" borderId="1" xfId="11" applyNumberFormat="1" applyFont="1" applyBorder="1" applyAlignment="1" applyProtection="1">
      <alignment horizontal="center" wrapText="1"/>
    </xf>
    <xf numFmtId="0" fontId="20" fillId="0" borderId="0" xfId="0" applyFont="1" applyProtection="1">
      <protection locked="0"/>
    </xf>
    <xf numFmtId="49" fontId="20" fillId="0" borderId="46" xfId="0" applyNumberFormat="1" applyFont="1" applyFill="1" applyBorder="1" applyAlignment="1">
      <alignment horizontal="center" vertical="center" wrapText="1"/>
    </xf>
    <xf numFmtId="49" fontId="6" fillId="0" borderId="1" xfId="30" applyNumberFormat="1" applyFill="1" applyBorder="1" applyAlignment="1" applyProtection="1">
      <alignment vertical="center"/>
    </xf>
    <xf numFmtId="0" fontId="19" fillId="0" borderId="1" xfId="1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/>
      <protection locked="0"/>
    </xf>
    <xf numFmtId="0" fontId="18" fillId="0" borderId="46" xfId="0" applyFont="1" applyFill="1" applyBorder="1" applyAlignment="1">
      <alignment horizontal="left" vertical="center" wrapText="1" indent="1"/>
    </xf>
    <xf numFmtId="49" fontId="20" fillId="0" borderId="46" xfId="0" applyNumberFormat="1" applyFont="1" applyFill="1" applyBorder="1" applyAlignment="1">
      <alignment horizontal="left" vertical="center" wrapText="1" indent="1"/>
    </xf>
    <xf numFmtId="165" fontId="23" fillId="0" borderId="46" xfId="0" applyNumberFormat="1" applyFont="1" applyFill="1" applyBorder="1" applyAlignment="1" applyProtection="1">
      <alignment horizontal="center" vertical="center"/>
      <protection locked="0"/>
    </xf>
    <xf numFmtId="165" fontId="20" fillId="0" borderId="46" xfId="0" applyNumberFormat="1" applyFont="1" applyFill="1" applyBorder="1" applyAlignment="1" applyProtection="1">
      <alignment horizontal="center" vertical="center"/>
      <protection locked="0"/>
    </xf>
    <xf numFmtId="4" fontId="18" fillId="0" borderId="46" xfId="0" applyNumberFormat="1" applyFont="1" applyFill="1" applyBorder="1" applyAlignment="1">
      <alignment horizontal="right" vertical="center"/>
    </xf>
    <xf numFmtId="4" fontId="21" fillId="0" borderId="46" xfId="0" applyNumberFormat="1" applyFont="1" applyFill="1" applyBorder="1" applyAlignment="1">
      <alignment horizontal="right" vertical="center"/>
    </xf>
    <xf numFmtId="0" fontId="18" fillId="0" borderId="47" xfId="0" applyFont="1" applyFill="1" applyBorder="1" applyAlignment="1">
      <alignment horizontal="left" vertical="center" wrapText="1" indent="1"/>
    </xf>
    <xf numFmtId="0" fontId="17" fillId="0" borderId="46" xfId="0" applyFont="1" applyFill="1" applyBorder="1" applyAlignment="1">
      <alignment horizontal="center" vertical="center" wrapText="1"/>
    </xf>
    <xf numFmtId="0" fontId="20" fillId="0" borderId="46" xfId="0" applyFont="1" applyBorder="1" applyAlignment="1" applyProtection="1">
      <alignment horizontal="center" vertical="center" wrapText="1"/>
      <protection locked="0"/>
    </xf>
    <xf numFmtId="49" fontId="18" fillId="0" borderId="46" xfId="0" applyNumberFormat="1" applyFont="1" applyFill="1" applyBorder="1" applyAlignment="1">
      <alignment horizontal="center" vertical="center" wrapText="1"/>
    </xf>
    <xf numFmtId="49" fontId="12" fillId="0" borderId="46" xfId="0" applyNumberFormat="1" applyFont="1" applyFill="1" applyBorder="1" applyAlignment="1">
      <alignment horizontal="center" vertical="center" wrapText="1"/>
    </xf>
    <xf numFmtId="49" fontId="6" fillId="0" borderId="1" xfId="30" applyNumberFormat="1" applyFill="1" applyBorder="1" applyProtection="1"/>
    <xf numFmtId="0" fontId="19" fillId="0" borderId="1" xfId="11" applyNumberFormat="1" applyFont="1" applyFill="1" applyBorder="1" applyAlignment="1" applyProtection="1">
      <alignment horizontal="center" wrapText="1"/>
    </xf>
    <xf numFmtId="0" fontId="0" fillId="0" borderId="0" xfId="0" applyFill="1" applyProtection="1">
      <protection locked="0"/>
    </xf>
    <xf numFmtId="49" fontId="20" fillId="0" borderId="47" xfId="0" applyNumberFormat="1" applyFont="1" applyFill="1" applyBorder="1" applyAlignment="1">
      <alignment horizontal="center" vertical="center" wrapText="1"/>
    </xf>
    <xf numFmtId="165" fontId="21" fillId="0" borderId="46" xfId="40" applyNumberFormat="1" applyFont="1" applyFill="1" applyBorder="1" applyAlignment="1" applyProtection="1">
      <alignment horizontal="center" vertical="center" shrinkToFit="1"/>
    </xf>
    <xf numFmtId="165" fontId="12" fillId="0" borderId="46" xfId="40" applyNumberFormat="1" applyFont="1" applyFill="1" applyBorder="1" applyAlignment="1" applyProtection="1">
      <alignment horizontal="center" vertical="center" shrinkToFit="1"/>
    </xf>
    <xf numFmtId="4" fontId="18" fillId="0" borderId="46" xfId="0" applyNumberFormat="1" applyFont="1" applyFill="1" applyBorder="1" applyAlignment="1">
      <alignment horizontal="center" vertical="center"/>
    </xf>
    <xf numFmtId="165" fontId="18" fillId="0" borderId="48" xfId="40" applyNumberFormat="1" applyFont="1" applyFill="1" applyBorder="1" applyAlignment="1" applyProtection="1">
      <alignment horizontal="center" vertical="center" shrinkToFit="1"/>
    </xf>
    <xf numFmtId="165" fontId="18" fillId="0" borderId="49" xfId="40" applyNumberFormat="1" applyFont="1" applyFill="1" applyBorder="1" applyAlignment="1" applyProtection="1">
      <alignment horizontal="center" vertical="center" shrinkToFit="1"/>
    </xf>
    <xf numFmtId="4" fontId="12" fillId="0" borderId="46" xfId="0" applyNumberFormat="1" applyFont="1" applyFill="1" applyBorder="1" applyAlignment="1">
      <alignment horizontal="center" vertical="center"/>
    </xf>
    <xf numFmtId="4" fontId="21" fillId="0" borderId="46" xfId="0" applyNumberFormat="1" applyFont="1" applyFill="1" applyBorder="1" applyAlignment="1">
      <alignment horizontal="center" vertical="center"/>
    </xf>
    <xf numFmtId="165" fontId="21" fillId="0" borderId="48" xfId="40" applyNumberFormat="1" applyFont="1" applyFill="1" applyBorder="1" applyAlignment="1" applyProtection="1">
      <alignment horizontal="center" vertical="center" shrinkToFit="1"/>
    </xf>
    <xf numFmtId="165" fontId="21" fillId="0" borderId="49" xfId="40" applyNumberFormat="1" applyFont="1" applyFill="1" applyBorder="1" applyAlignment="1" applyProtection="1">
      <alignment horizontal="center" vertical="center" shrinkToFit="1"/>
    </xf>
    <xf numFmtId="0" fontId="22" fillId="0" borderId="1" xfId="11" applyNumberFormat="1" applyFont="1" applyBorder="1" applyAlignment="1" applyProtection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19" fillId="0" borderId="50" xfId="11" applyNumberFormat="1" applyFont="1" applyBorder="1" applyAlignment="1" applyProtection="1">
      <alignment horizontal="center" wrapText="1"/>
    </xf>
  </cellXfs>
  <cellStyles count="173">
    <cellStyle name="br" xfId="168" xr:uid="{00000000-0005-0000-0000-000000000000}"/>
    <cellStyle name="col" xfId="167" xr:uid="{00000000-0005-0000-0000-000001000000}"/>
    <cellStyle name="style0" xfId="169" xr:uid="{00000000-0005-0000-0000-000002000000}"/>
    <cellStyle name="td" xfId="170" xr:uid="{00000000-0005-0000-0000-000003000000}"/>
    <cellStyle name="tr" xfId="166" xr:uid="{00000000-0005-0000-0000-000004000000}"/>
    <cellStyle name="xl100" xfId="60" xr:uid="{00000000-0005-0000-0000-000005000000}"/>
    <cellStyle name="xl101" xfId="61" xr:uid="{00000000-0005-0000-0000-000006000000}"/>
    <cellStyle name="xl102" xfId="82" xr:uid="{00000000-0005-0000-0000-000007000000}"/>
    <cellStyle name="xl103" xfId="88" xr:uid="{00000000-0005-0000-0000-000008000000}"/>
    <cellStyle name="xl104" xfId="84" xr:uid="{00000000-0005-0000-0000-000009000000}"/>
    <cellStyle name="xl105" xfId="92" xr:uid="{00000000-0005-0000-0000-00000A000000}"/>
    <cellStyle name="xl106" xfId="94" xr:uid="{00000000-0005-0000-0000-00000B000000}"/>
    <cellStyle name="xl107" xfId="98" xr:uid="{00000000-0005-0000-0000-00000C000000}"/>
    <cellStyle name="xl108" xfId="80" xr:uid="{00000000-0005-0000-0000-00000D000000}"/>
    <cellStyle name="xl109" xfId="83" xr:uid="{00000000-0005-0000-0000-00000E000000}"/>
    <cellStyle name="xl110" xfId="89" xr:uid="{00000000-0005-0000-0000-00000F000000}"/>
    <cellStyle name="xl111" xfId="95" xr:uid="{00000000-0005-0000-0000-000010000000}"/>
    <cellStyle name="xl112" xfId="81" xr:uid="{00000000-0005-0000-0000-000011000000}"/>
    <cellStyle name="xl113" xfId="90" xr:uid="{00000000-0005-0000-0000-000012000000}"/>
    <cellStyle name="xl114" xfId="96" xr:uid="{00000000-0005-0000-0000-000013000000}"/>
    <cellStyle name="xl115" xfId="91" xr:uid="{00000000-0005-0000-0000-000014000000}"/>
    <cellStyle name="xl116" xfId="85" xr:uid="{00000000-0005-0000-0000-000015000000}"/>
    <cellStyle name="xl117" xfId="93" xr:uid="{00000000-0005-0000-0000-000016000000}"/>
    <cellStyle name="xl118" xfId="97" xr:uid="{00000000-0005-0000-0000-000017000000}"/>
    <cellStyle name="xl119" xfId="86" xr:uid="{00000000-0005-0000-0000-000018000000}"/>
    <cellStyle name="xl120" xfId="87" xr:uid="{00000000-0005-0000-0000-000019000000}"/>
    <cellStyle name="xl121" xfId="99" xr:uid="{00000000-0005-0000-0000-00001A000000}"/>
    <cellStyle name="xl122" xfId="122" xr:uid="{00000000-0005-0000-0000-00001B000000}"/>
    <cellStyle name="xl123" xfId="126" xr:uid="{00000000-0005-0000-0000-00001C000000}"/>
    <cellStyle name="xl124" xfId="130" xr:uid="{00000000-0005-0000-0000-00001D000000}"/>
    <cellStyle name="xl125" xfId="136" xr:uid="{00000000-0005-0000-0000-00001E000000}"/>
    <cellStyle name="xl126" xfId="137" xr:uid="{00000000-0005-0000-0000-00001F000000}"/>
    <cellStyle name="xl127" xfId="138" xr:uid="{00000000-0005-0000-0000-000020000000}"/>
    <cellStyle name="xl128" xfId="140" xr:uid="{00000000-0005-0000-0000-000021000000}"/>
    <cellStyle name="xl129" xfId="161" xr:uid="{00000000-0005-0000-0000-000022000000}"/>
    <cellStyle name="xl130" xfId="164" xr:uid="{00000000-0005-0000-0000-000023000000}"/>
    <cellStyle name="xl131" xfId="100" xr:uid="{00000000-0005-0000-0000-000024000000}"/>
    <cellStyle name="xl132" xfId="103" xr:uid="{00000000-0005-0000-0000-000025000000}"/>
    <cellStyle name="xl133" xfId="106" xr:uid="{00000000-0005-0000-0000-000026000000}"/>
    <cellStyle name="xl134" xfId="108" xr:uid="{00000000-0005-0000-0000-000027000000}"/>
    <cellStyle name="xl135" xfId="113" xr:uid="{00000000-0005-0000-0000-000028000000}"/>
    <cellStyle name="xl136" xfId="115" xr:uid="{00000000-0005-0000-0000-000029000000}"/>
    <cellStyle name="xl137" xfId="117" xr:uid="{00000000-0005-0000-0000-00002A000000}"/>
    <cellStyle name="xl138" xfId="118" xr:uid="{00000000-0005-0000-0000-00002B000000}"/>
    <cellStyle name="xl139" xfId="123" xr:uid="{00000000-0005-0000-0000-00002C000000}"/>
    <cellStyle name="xl140" xfId="127" xr:uid="{00000000-0005-0000-0000-00002D000000}"/>
    <cellStyle name="xl141" xfId="131" xr:uid="{00000000-0005-0000-0000-00002E000000}"/>
    <cellStyle name="xl142" xfId="139" xr:uid="{00000000-0005-0000-0000-00002F000000}"/>
    <cellStyle name="xl143" xfId="142" xr:uid="{00000000-0005-0000-0000-000030000000}"/>
    <cellStyle name="xl144" xfId="146" xr:uid="{00000000-0005-0000-0000-000031000000}"/>
    <cellStyle name="xl145" xfId="150" xr:uid="{00000000-0005-0000-0000-000032000000}"/>
    <cellStyle name="xl146" xfId="154" xr:uid="{00000000-0005-0000-0000-000033000000}"/>
    <cellStyle name="xl147" xfId="104" xr:uid="{00000000-0005-0000-0000-000034000000}"/>
    <cellStyle name="xl148" xfId="107" xr:uid="{00000000-0005-0000-0000-000035000000}"/>
    <cellStyle name="xl149" xfId="109" xr:uid="{00000000-0005-0000-0000-000036000000}"/>
    <cellStyle name="xl150" xfId="114" xr:uid="{00000000-0005-0000-0000-000037000000}"/>
    <cellStyle name="xl151" xfId="116" xr:uid="{00000000-0005-0000-0000-000038000000}"/>
    <cellStyle name="xl152" xfId="119" xr:uid="{00000000-0005-0000-0000-000039000000}"/>
    <cellStyle name="xl153" xfId="124" xr:uid="{00000000-0005-0000-0000-00003A000000}"/>
    <cellStyle name="xl154" xfId="128" xr:uid="{00000000-0005-0000-0000-00003B000000}"/>
    <cellStyle name="xl155" xfId="132" xr:uid="{00000000-0005-0000-0000-00003C000000}"/>
    <cellStyle name="xl156" xfId="134" xr:uid="{00000000-0005-0000-0000-00003D000000}"/>
    <cellStyle name="xl157" xfId="141" xr:uid="{00000000-0005-0000-0000-00003E000000}"/>
    <cellStyle name="xl158" xfId="143" xr:uid="{00000000-0005-0000-0000-00003F000000}"/>
    <cellStyle name="xl159" xfId="144" xr:uid="{00000000-0005-0000-0000-000040000000}"/>
    <cellStyle name="xl160" xfId="145" xr:uid="{00000000-0005-0000-0000-000041000000}"/>
    <cellStyle name="xl161" xfId="147" xr:uid="{00000000-0005-0000-0000-000042000000}"/>
    <cellStyle name="xl162" xfId="148" xr:uid="{00000000-0005-0000-0000-000043000000}"/>
    <cellStyle name="xl163" xfId="149" xr:uid="{00000000-0005-0000-0000-000044000000}"/>
    <cellStyle name="xl164" xfId="151" xr:uid="{00000000-0005-0000-0000-000045000000}"/>
    <cellStyle name="xl165" xfId="152" xr:uid="{00000000-0005-0000-0000-000046000000}"/>
    <cellStyle name="xl166" xfId="153" xr:uid="{00000000-0005-0000-0000-000047000000}"/>
    <cellStyle name="xl167" xfId="155" xr:uid="{00000000-0005-0000-0000-000048000000}"/>
    <cellStyle name="xl168" xfId="102" xr:uid="{00000000-0005-0000-0000-000049000000}"/>
    <cellStyle name="xl169" xfId="110" xr:uid="{00000000-0005-0000-0000-00004A000000}"/>
    <cellStyle name="xl170" xfId="120" xr:uid="{00000000-0005-0000-0000-00004B000000}"/>
    <cellStyle name="xl171" xfId="125" xr:uid="{00000000-0005-0000-0000-00004C000000}"/>
    <cellStyle name="xl172" xfId="129" xr:uid="{00000000-0005-0000-0000-00004D000000}"/>
    <cellStyle name="xl173" xfId="133" xr:uid="{00000000-0005-0000-0000-00004E000000}"/>
    <cellStyle name="xl174" xfId="156" xr:uid="{00000000-0005-0000-0000-00004F000000}"/>
    <cellStyle name="xl175" xfId="159" xr:uid="{00000000-0005-0000-0000-000050000000}"/>
    <cellStyle name="xl176" xfId="162" xr:uid="{00000000-0005-0000-0000-000051000000}"/>
    <cellStyle name="xl177" xfId="165" xr:uid="{00000000-0005-0000-0000-000052000000}"/>
    <cellStyle name="xl178" xfId="157" xr:uid="{00000000-0005-0000-0000-000053000000}"/>
    <cellStyle name="xl179" xfId="160" xr:uid="{00000000-0005-0000-0000-000054000000}"/>
    <cellStyle name="xl180" xfId="158" xr:uid="{00000000-0005-0000-0000-000055000000}"/>
    <cellStyle name="xl181" xfId="111" xr:uid="{00000000-0005-0000-0000-000056000000}"/>
    <cellStyle name="xl182" xfId="101" xr:uid="{00000000-0005-0000-0000-000057000000}"/>
    <cellStyle name="xl183" xfId="112" xr:uid="{00000000-0005-0000-0000-000058000000}"/>
    <cellStyle name="xl184" xfId="121" xr:uid="{00000000-0005-0000-0000-000059000000}"/>
    <cellStyle name="xl185" xfId="135" xr:uid="{00000000-0005-0000-0000-00005A000000}"/>
    <cellStyle name="xl186" xfId="163" xr:uid="{00000000-0005-0000-0000-00005B000000}"/>
    <cellStyle name="xl187" xfId="105" xr:uid="{00000000-0005-0000-0000-00005C000000}"/>
    <cellStyle name="xl21" xfId="171" xr:uid="{00000000-0005-0000-0000-00005D000000}"/>
    <cellStyle name="xl22" xfId="1" xr:uid="{00000000-0005-0000-0000-00005E000000}"/>
    <cellStyle name="xl23" xfId="7" xr:uid="{00000000-0005-0000-0000-00005F000000}"/>
    <cellStyle name="xl24" xfId="11" xr:uid="{00000000-0005-0000-0000-000060000000}"/>
    <cellStyle name="xl25" xfId="18" xr:uid="{00000000-0005-0000-0000-000061000000}"/>
    <cellStyle name="xl26" xfId="33" xr:uid="{00000000-0005-0000-0000-000062000000}"/>
    <cellStyle name="xl27" xfId="5" xr:uid="{00000000-0005-0000-0000-000063000000}"/>
    <cellStyle name="xl28" xfId="35" xr:uid="{00000000-0005-0000-0000-000064000000}"/>
    <cellStyle name="xl29" xfId="37" xr:uid="{00000000-0005-0000-0000-000065000000}"/>
    <cellStyle name="xl30" xfId="43" xr:uid="{00000000-0005-0000-0000-000066000000}"/>
    <cellStyle name="xl31" xfId="48" xr:uid="{00000000-0005-0000-0000-000067000000}"/>
    <cellStyle name="xl32" xfId="172" xr:uid="{00000000-0005-0000-0000-000068000000}"/>
    <cellStyle name="xl33" xfId="12" xr:uid="{00000000-0005-0000-0000-000069000000}"/>
    <cellStyle name="xl34" xfId="29" xr:uid="{00000000-0005-0000-0000-00006A000000}"/>
    <cellStyle name="xl35" xfId="38" xr:uid="{00000000-0005-0000-0000-00006B000000}"/>
    <cellStyle name="xl36" xfId="44" xr:uid="{00000000-0005-0000-0000-00006C000000}"/>
    <cellStyle name="xl37" xfId="49" xr:uid="{00000000-0005-0000-0000-00006D000000}"/>
    <cellStyle name="xl38" xfId="52" xr:uid="{00000000-0005-0000-0000-00006E000000}"/>
    <cellStyle name="xl39" xfId="30" xr:uid="{00000000-0005-0000-0000-00006F000000}"/>
    <cellStyle name="xl40" xfId="22" xr:uid="{00000000-0005-0000-0000-000070000000}"/>
    <cellStyle name="xl41" xfId="39" xr:uid="{00000000-0005-0000-0000-000071000000}"/>
    <cellStyle name="xl42" xfId="45" xr:uid="{00000000-0005-0000-0000-000072000000}"/>
    <cellStyle name="xl43" xfId="50" xr:uid="{00000000-0005-0000-0000-000073000000}"/>
    <cellStyle name="xl44" xfId="36" xr:uid="{00000000-0005-0000-0000-000074000000}"/>
    <cellStyle name="xl45" xfId="40" xr:uid="{00000000-0005-0000-0000-000075000000}"/>
    <cellStyle name="xl46" xfId="54" xr:uid="{00000000-0005-0000-0000-000076000000}"/>
    <cellStyle name="xl47" xfId="2" xr:uid="{00000000-0005-0000-0000-000077000000}"/>
    <cellStyle name="xl48" xfId="19" xr:uid="{00000000-0005-0000-0000-000078000000}"/>
    <cellStyle name="xl49" xfId="25" xr:uid="{00000000-0005-0000-0000-000079000000}"/>
    <cellStyle name="xl50" xfId="27" xr:uid="{00000000-0005-0000-0000-00007A000000}"/>
    <cellStyle name="xl51" xfId="8" xr:uid="{00000000-0005-0000-0000-00007B000000}"/>
    <cellStyle name="xl52" xfId="13" xr:uid="{00000000-0005-0000-0000-00007C000000}"/>
    <cellStyle name="xl53" xfId="20" xr:uid="{00000000-0005-0000-0000-00007D000000}"/>
    <cellStyle name="xl54" xfId="3" xr:uid="{00000000-0005-0000-0000-00007E000000}"/>
    <cellStyle name="xl55" xfId="34" xr:uid="{00000000-0005-0000-0000-00007F000000}"/>
    <cellStyle name="xl56" xfId="9" xr:uid="{00000000-0005-0000-0000-000080000000}"/>
    <cellStyle name="xl57" xfId="14" xr:uid="{00000000-0005-0000-0000-000081000000}"/>
    <cellStyle name="xl58" xfId="21" xr:uid="{00000000-0005-0000-0000-000082000000}"/>
    <cellStyle name="xl59" xfId="24" xr:uid="{00000000-0005-0000-0000-000083000000}"/>
    <cellStyle name="xl60" xfId="26" xr:uid="{00000000-0005-0000-0000-000084000000}"/>
    <cellStyle name="xl61" xfId="28" xr:uid="{00000000-0005-0000-0000-000085000000}"/>
    <cellStyle name="xl62" xfId="31" xr:uid="{00000000-0005-0000-0000-000086000000}"/>
    <cellStyle name="xl63" xfId="32" xr:uid="{00000000-0005-0000-0000-000087000000}"/>
    <cellStyle name="xl64" xfId="4" xr:uid="{00000000-0005-0000-0000-000088000000}"/>
    <cellStyle name="xl65" xfId="10" xr:uid="{00000000-0005-0000-0000-000089000000}"/>
    <cellStyle name="xl66" xfId="15" xr:uid="{00000000-0005-0000-0000-00008A000000}"/>
    <cellStyle name="xl67" xfId="41" xr:uid="{00000000-0005-0000-0000-00008B000000}"/>
    <cellStyle name="xl68" xfId="46" xr:uid="{00000000-0005-0000-0000-00008C000000}"/>
    <cellStyle name="xl69" xfId="42" xr:uid="{00000000-0005-0000-0000-00008D000000}"/>
    <cellStyle name="xl70" xfId="47" xr:uid="{00000000-0005-0000-0000-00008E000000}"/>
    <cellStyle name="xl71" xfId="51" xr:uid="{00000000-0005-0000-0000-00008F000000}"/>
    <cellStyle name="xl72" xfId="53" xr:uid="{00000000-0005-0000-0000-000090000000}"/>
    <cellStyle name="xl73" xfId="6" xr:uid="{00000000-0005-0000-0000-000091000000}"/>
    <cellStyle name="xl74" xfId="16" xr:uid="{00000000-0005-0000-0000-000092000000}"/>
    <cellStyle name="xl75" xfId="23" xr:uid="{00000000-0005-0000-0000-000093000000}"/>
    <cellStyle name="xl76" xfId="17" xr:uid="{00000000-0005-0000-0000-000094000000}"/>
    <cellStyle name="xl77" xfId="55" xr:uid="{00000000-0005-0000-0000-000095000000}"/>
    <cellStyle name="xl78" xfId="58" xr:uid="{00000000-0005-0000-0000-000096000000}"/>
    <cellStyle name="xl79" xfId="62" xr:uid="{00000000-0005-0000-0000-000097000000}"/>
    <cellStyle name="xl80" xfId="71" xr:uid="{00000000-0005-0000-0000-000098000000}"/>
    <cellStyle name="xl81" xfId="73" xr:uid="{00000000-0005-0000-0000-000099000000}"/>
    <cellStyle name="xl82" xfId="69" xr:uid="{00000000-0005-0000-0000-00009A000000}"/>
    <cellStyle name="xl83" xfId="56" xr:uid="{00000000-0005-0000-0000-00009B000000}"/>
    <cellStyle name="xl84" xfId="67" xr:uid="{00000000-0005-0000-0000-00009C000000}"/>
    <cellStyle name="xl85" xfId="72" xr:uid="{00000000-0005-0000-0000-00009D000000}"/>
    <cellStyle name="xl86" xfId="74" xr:uid="{00000000-0005-0000-0000-00009E000000}"/>
    <cellStyle name="xl87" xfId="79" xr:uid="{00000000-0005-0000-0000-00009F000000}"/>
    <cellStyle name="xl88" xfId="57" xr:uid="{00000000-0005-0000-0000-0000A0000000}"/>
    <cellStyle name="xl89" xfId="63" xr:uid="{00000000-0005-0000-0000-0000A1000000}"/>
    <cellStyle name="xl90" xfId="75" xr:uid="{00000000-0005-0000-0000-0000A2000000}"/>
    <cellStyle name="xl91" xfId="59" xr:uid="{00000000-0005-0000-0000-0000A3000000}"/>
    <cellStyle name="xl92" xfId="64" xr:uid="{00000000-0005-0000-0000-0000A4000000}"/>
    <cellStyle name="xl93" xfId="76" xr:uid="{00000000-0005-0000-0000-0000A5000000}"/>
    <cellStyle name="xl94" xfId="65" xr:uid="{00000000-0005-0000-0000-0000A6000000}"/>
    <cellStyle name="xl95" xfId="68" xr:uid="{00000000-0005-0000-0000-0000A7000000}"/>
    <cellStyle name="xl96" xfId="77" xr:uid="{00000000-0005-0000-0000-0000A8000000}"/>
    <cellStyle name="xl97" xfId="66" xr:uid="{00000000-0005-0000-0000-0000A9000000}"/>
    <cellStyle name="xl98" xfId="78" xr:uid="{00000000-0005-0000-0000-0000AA000000}"/>
    <cellStyle name="xl99" xfId="70" xr:uid="{00000000-0005-0000-0000-0000AB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zoomScaleNormal="100" zoomScaleSheetLayoutView="100" workbookViewId="0">
      <selection activeCell="F5" sqref="F5"/>
    </sheetView>
  </sheetViews>
  <sheetFormatPr defaultColWidth="9.140625" defaultRowHeight="15" x14ac:dyDescent="0.25"/>
  <cols>
    <col min="1" max="1" width="50.7109375" style="1" customWidth="1"/>
    <col min="2" max="2" width="24.5703125" style="6" customWidth="1"/>
    <col min="3" max="3" width="19.140625" style="6" hidden="1" customWidth="1"/>
    <col min="4" max="4" width="17.28515625" style="6" customWidth="1"/>
    <col min="5" max="5" width="20.42578125" style="13" hidden="1" customWidth="1"/>
    <col min="6" max="6" width="21.42578125" style="27" customWidth="1"/>
    <col min="7" max="7" width="19.5703125" style="13" hidden="1" customWidth="1"/>
    <col min="8" max="8" width="16" style="1" customWidth="1"/>
    <col min="9" max="9" width="15" style="7" customWidth="1"/>
    <col min="10" max="10" width="13.140625" style="9" customWidth="1"/>
    <col min="11" max="16384" width="9.140625" style="1"/>
  </cols>
  <sheetData>
    <row r="1" spans="1:10" ht="4.5" customHeight="1" x14ac:dyDescent="0.25">
      <c r="A1" s="2"/>
      <c r="B1" s="5"/>
      <c r="C1" s="5"/>
      <c r="D1" s="5"/>
      <c r="E1" s="11"/>
      <c r="F1" s="25"/>
    </row>
    <row r="2" spans="1:10" ht="42.75" customHeight="1" x14ac:dyDescent="0.2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3">
      <c r="A3" s="8"/>
      <c r="B3" s="8"/>
      <c r="C3" s="8"/>
      <c r="D3" s="8"/>
      <c r="E3" s="12"/>
      <c r="F3" s="26"/>
      <c r="G3" s="12"/>
      <c r="H3" s="8"/>
      <c r="I3" s="41"/>
      <c r="J3" s="41"/>
    </row>
    <row r="4" spans="1:10" ht="227.25" customHeight="1" x14ac:dyDescent="0.25">
      <c r="A4" s="3" t="s">
        <v>0</v>
      </c>
      <c r="B4" s="21" t="s">
        <v>1</v>
      </c>
      <c r="C4" s="21" t="s">
        <v>70</v>
      </c>
      <c r="D4" s="21" t="s">
        <v>71</v>
      </c>
      <c r="E4" s="28" t="s">
        <v>76</v>
      </c>
      <c r="F4" s="28" t="s">
        <v>82</v>
      </c>
      <c r="G4" s="3" t="s">
        <v>73</v>
      </c>
      <c r="H4" s="21" t="s">
        <v>74</v>
      </c>
      <c r="I4" s="21" t="s">
        <v>62</v>
      </c>
      <c r="J4" s="22" t="s">
        <v>75</v>
      </c>
    </row>
    <row r="5" spans="1:10" ht="21.75" customHeight="1" x14ac:dyDescent="0.25">
      <c r="A5" s="39" t="s">
        <v>61</v>
      </c>
      <c r="B5" s="40"/>
      <c r="C5" s="19">
        <v>57589774690.309998</v>
      </c>
      <c r="D5" s="36">
        <f>C5/1000</f>
        <v>57589774.690309994</v>
      </c>
      <c r="E5" s="35">
        <v>105962210612.33</v>
      </c>
      <c r="F5" s="29">
        <f>E5/1000</f>
        <v>105962210.61233</v>
      </c>
      <c r="G5" s="35">
        <v>51269303904.309998</v>
      </c>
      <c r="H5" s="37">
        <f>G5/1000</f>
        <v>51269303.904309995</v>
      </c>
      <c r="I5" s="16">
        <f>H5/F5%</f>
        <v>48.384517091552809</v>
      </c>
      <c r="J5" s="16">
        <f>H5/D5*100</f>
        <v>89.025012131079791</v>
      </c>
    </row>
    <row r="6" spans="1:10" ht="19.899999999999999" customHeight="1" x14ac:dyDescent="0.25">
      <c r="A6" s="14" t="s">
        <v>2</v>
      </c>
      <c r="B6" s="4" t="s">
        <v>3</v>
      </c>
      <c r="C6" s="18">
        <v>44181044892.25</v>
      </c>
      <c r="D6" s="32">
        <f t="shared" ref="D6:D40" si="0">C6/1000</f>
        <v>44181044.892250001</v>
      </c>
      <c r="E6" s="34">
        <v>86705210331.330002</v>
      </c>
      <c r="F6" s="30">
        <f t="shared" ref="F6:F40" si="1">E6/1000</f>
        <v>86705210.331330001</v>
      </c>
      <c r="G6" s="34">
        <v>42024262864.07</v>
      </c>
      <c r="H6" s="33">
        <f t="shared" ref="H6:H40" si="2">G6/1000</f>
        <v>42024262.864069998</v>
      </c>
      <c r="I6" s="17">
        <f t="shared" ref="I6:I36" si="3">H6/F6%</f>
        <v>48.467978687187355</v>
      </c>
      <c r="J6" s="17">
        <f t="shared" ref="J6:J36" si="4">H6/D6*100</f>
        <v>95.118309144928503</v>
      </c>
    </row>
    <row r="7" spans="1:10" ht="19.899999999999999" customHeight="1" x14ac:dyDescent="0.25">
      <c r="A7" s="14" t="s">
        <v>4</v>
      </c>
      <c r="B7" s="4" t="s">
        <v>5</v>
      </c>
      <c r="C7" s="18">
        <v>27647550291.220001</v>
      </c>
      <c r="D7" s="32">
        <f t="shared" si="0"/>
        <v>27647550.291220002</v>
      </c>
      <c r="E7" s="34">
        <v>56343351585.550003</v>
      </c>
      <c r="F7" s="30">
        <f t="shared" si="1"/>
        <v>56343351.585550003</v>
      </c>
      <c r="G7" s="34">
        <v>24386128125.369999</v>
      </c>
      <c r="H7" s="33">
        <f t="shared" si="2"/>
        <v>24386128.12537</v>
      </c>
      <c r="I7" s="17">
        <f t="shared" si="3"/>
        <v>43.281287745800597</v>
      </c>
      <c r="J7" s="17">
        <f t="shared" si="4"/>
        <v>88.203576333177963</v>
      </c>
    </row>
    <row r="8" spans="1:10" ht="19.899999999999999" customHeight="1" x14ac:dyDescent="0.25">
      <c r="A8" s="14" t="s">
        <v>6</v>
      </c>
      <c r="B8" s="4" t="s">
        <v>7</v>
      </c>
      <c r="C8" s="18">
        <v>17961538214.240002</v>
      </c>
      <c r="D8" s="32">
        <f t="shared" si="0"/>
        <v>17961538.214240003</v>
      </c>
      <c r="E8" s="34">
        <v>33000000000</v>
      </c>
      <c r="F8" s="30">
        <f t="shared" si="1"/>
        <v>33000000</v>
      </c>
      <c r="G8" s="34">
        <v>12367882775.25</v>
      </c>
      <c r="H8" s="33">
        <f t="shared" si="2"/>
        <v>12367882.775250001</v>
      </c>
      <c r="I8" s="17">
        <f t="shared" si="3"/>
        <v>37.47843265227273</v>
      </c>
      <c r="J8" s="17">
        <f t="shared" si="4"/>
        <v>68.857592416247954</v>
      </c>
    </row>
    <row r="9" spans="1:10" ht="19.899999999999999" customHeight="1" x14ac:dyDescent="0.25">
      <c r="A9" s="14" t="s">
        <v>8</v>
      </c>
      <c r="B9" s="4" t="s">
        <v>9</v>
      </c>
      <c r="C9" s="18">
        <v>9686012076.9799995</v>
      </c>
      <c r="D9" s="32">
        <f t="shared" si="0"/>
        <v>9686012.0769800004</v>
      </c>
      <c r="E9" s="34">
        <v>23343351585.549999</v>
      </c>
      <c r="F9" s="30">
        <f t="shared" si="1"/>
        <v>23343351.585549999</v>
      </c>
      <c r="G9" s="34">
        <v>12018245350.120001</v>
      </c>
      <c r="H9" s="33">
        <f t="shared" si="2"/>
        <v>12018245.350120001</v>
      </c>
      <c r="I9" s="17">
        <f t="shared" si="3"/>
        <v>51.484660658410057</v>
      </c>
      <c r="J9" s="17">
        <f t="shared" si="4"/>
        <v>124.07836429073673</v>
      </c>
    </row>
    <row r="10" spans="1:10" ht="47.45" customHeight="1" x14ac:dyDescent="0.25">
      <c r="A10" s="14" t="s">
        <v>10</v>
      </c>
      <c r="B10" s="4" t="s">
        <v>11</v>
      </c>
      <c r="C10" s="31">
        <v>7166864872.5299997</v>
      </c>
      <c r="D10" s="32">
        <f t="shared" si="0"/>
        <v>7166864.8725299994</v>
      </c>
      <c r="E10" s="34">
        <v>13333110000</v>
      </c>
      <c r="F10" s="30">
        <f t="shared" si="1"/>
        <v>13333110</v>
      </c>
      <c r="G10" s="34">
        <v>5950360701.9499998</v>
      </c>
      <c r="H10" s="33">
        <f t="shared" si="2"/>
        <v>5950360.7019499997</v>
      </c>
      <c r="I10" s="17">
        <f t="shared" si="3"/>
        <v>44.628452791209249</v>
      </c>
      <c r="J10" s="17">
        <f t="shared" si="4"/>
        <v>83.025992645085864</v>
      </c>
    </row>
    <row r="11" spans="1:10" ht="35.25" customHeight="1" x14ac:dyDescent="0.25">
      <c r="A11" s="14" t="s">
        <v>12</v>
      </c>
      <c r="B11" s="4" t="s">
        <v>13</v>
      </c>
      <c r="C11" s="31">
        <v>7166864872.5299997</v>
      </c>
      <c r="D11" s="32">
        <f t="shared" si="0"/>
        <v>7166864.8725299994</v>
      </c>
      <c r="E11" s="34">
        <v>13333110000</v>
      </c>
      <c r="F11" s="30">
        <f t="shared" si="1"/>
        <v>13333110</v>
      </c>
      <c r="G11" s="34">
        <v>5950360701.9499998</v>
      </c>
      <c r="H11" s="33">
        <f t="shared" si="2"/>
        <v>5950360.7019499997</v>
      </c>
      <c r="I11" s="17">
        <f t="shared" si="3"/>
        <v>44.628452791209249</v>
      </c>
      <c r="J11" s="17">
        <f t="shared" si="4"/>
        <v>83.025992645085864</v>
      </c>
    </row>
    <row r="12" spans="1:10" ht="22.9" customHeight="1" x14ac:dyDescent="0.25">
      <c r="A12" s="14" t="s">
        <v>14</v>
      </c>
      <c r="B12" s="4" t="s">
        <v>15</v>
      </c>
      <c r="C12" s="31">
        <v>2010192106.29</v>
      </c>
      <c r="D12" s="32">
        <f t="shared" si="0"/>
        <v>2010192.10629</v>
      </c>
      <c r="E12" s="34">
        <v>3524000000</v>
      </c>
      <c r="F12" s="30">
        <f t="shared" si="1"/>
        <v>3524000</v>
      </c>
      <c r="G12" s="34">
        <v>2431650136.04</v>
      </c>
      <c r="H12" s="33">
        <f t="shared" si="2"/>
        <v>2431650.1360399998</v>
      </c>
      <c r="I12" s="17">
        <f t="shared" si="3"/>
        <v>69.002557776390461</v>
      </c>
      <c r="J12" s="17">
        <f t="shared" si="4"/>
        <v>120.96605734502862</v>
      </c>
    </row>
    <row r="13" spans="1:10" ht="34.9" customHeight="1" x14ac:dyDescent="0.25">
      <c r="A13" s="14" t="s">
        <v>16</v>
      </c>
      <c r="B13" s="4" t="s">
        <v>17</v>
      </c>
      <c r="C13" s="31">
        <v>1894253758.46</v>
      </c>
      <c r="D13" s="32">
        <f t="shared" si="0"/>
        <v>1894253.7584599999</v>
      </c>
      <c r="E13" s="34">
        <v>3264000000</v>
      </c>
      <c r="F13" s="30">
        <f t="shared" si="1"/>
        <v>3264000</v>
      </c>
      <c r="G13" s="34">
        <v>2251810445.23</v>
      </c>
      <c r="H13" s="33">
        <f t="shared" si="2"/>
        <v>2251810.4452300002</v>
      </c>
      <c r="I13" s="17">
        <f t="shared" si="3"/>
        <v>68.989290601409323</v>
      </c>
      <c r="J13" s="17">
        <f t="shared" si="4"/>
        <v>118.87585996190333</v>
      </c>
    </row>
    <row r="14" spans="1:10" ht="25.5" customHeight="1" x14ac:dyDescent="0.25">
      <c r="A14" s="15" t="s">
        <v>63</v>
      </c>
      <c r="B14" s="10" t="s">
        <v>64</v>
      </c>
      <c r="C14" s="31">
        <v>115938347.83</v>
      </c>
      <c r="D14" s="32">
        <f t="shared" si="0"/>
        <v>115938.34783</v>
      </c>
      <c r="E14" s="34">
        <v>260000000</v>
      </c>
      <c r="F14" s="30">
        <f t="shared" si="1"/>
        <v>260000</v>
      </c>
      <c r="G14" s="34">
        <v>178636970.25</v>
      </c>
      <c r="H14" s="33">
        <f t="shared" ref="H14:H15" si="5">G14/1000</f>
        <v>178636.97025000001</v>
      </c>
      <c r="I14" s="17">
        <f t="shared" ref="I14" si="6">H14/F14%</f>
        <v>68.706527019230776</v>
      </c>
      <c r="J14" s="17">
        <f t="shared" ref="J14" si="7">H14/D14*100</f>
        <v>154.0792788525284</v>
      </c>
    </row>
    <row r="15" spans="1:10" ht="66.75" customHeight="1" x14ac:dyDescent="0.25">
      <c r="A15" s="15" t="s">
        <v>79</v>
      </c>
      <c r="B15" s="10" t="s">
        <v>77</v>
      </c>
      <c r="C15" s="31">
        <v>0</v>
      </c>
      <c r="D15" s="32">
        <f t="shared" si="0"/>
        <v>0</v>
      </c>
      <c r="E15" s="34">
        <v>0</v>
      </c>
      <c r="F15" s="30">
        <f t="shared" si="1"/>
        <v>0</v>
      </c>
      <c r="G15" s="34">
        <v>1202720.56</v>
      </c>
      <c r="H15" s="33">
        <f t="shared" si="5"/>
        <v>1202.72056</v>
      </c>
      <c r="I15" s="17" t="s">
        <v>60</v>
      </c>
      <c r="J15" s="17" t="s">
        <v>60</v>
      </c>
    </row>
    <row r="16" spans="1:10" ht="22.9" customHeight="1" x14ac:dyDescent="0.25">
      <c r="A16" s="14" t="s">
        <v>18</v>
      </c>
      <c r="B16" s="4" t="s">
        <v>19</v>
      </c>
      <c r="C16" s="31">
        <v>3500222468.5700002</v>
      </c>
      <c r="D16" s="32">
        <f t="shared" si="0"/>
        <v>3500222.46857</v>
      </c>
      <c r="E16" s="34">
        <v>7733000000</v>
      </c>
      <c r="F16" s="30">
        <f t="shared" si="1"/>
        <v>7733000</v>
      </c>
      <c r="G16" s="34">
        <v>3405393854.3099999</v>
      </c>
      <c r="H16" s="33">
        <f t="shared" si="2"/>
        <v>3405393.8543099998</v>
      </c>
      <c r="I16" s="17">
        <f t="shared" si="3"/>
        <v>44.037163511056512</v>
      </c>
      <c r="J16" s="17">
        <f t="shared" si="4"/>
        <v>97.290783225594751</v>
      </c>
    </row>
    <row r="17" spans="1:10" ht="22.9" customHeight="1" x14ac:dyDescent="0.25">
      <c r="A17" s="14" t="s">
        <v>20</v>
      </c>
      <c r="B17" s="4" t="s">
        <v>21</v>
      </c>
      <c r="C17" s="31">
        <v>3156952842.4299998</v>
      </c>
      <c r="D17" s="32">
        <f t="shared" si="0"/>
        <v>3156952.8424299997</v>
      </c>
      <c r="E17" s="34">
        <v>6270000000</v>
      </c>
      <c r="F17" s="30">
        <f t="shared" si="1"/>
        <v>6270000</v>
      </c>
      <c r="G17" s="34">
        <v>3052260486.1799998</v>
      </c>
      <c r="H17" s="33">
        <f t="shared" si="2"/>
        <v>3052260.48618</v>
      </c>
      <c r="I17" s="17">
        <f t="shared" si="3"/>
        <v>48.680390529186603</v>
      </c>
      <c r="J17" s="17">
        <f t="shared" si="4"/>
        <v>96.683752926463896</v>
      </c>
    </row>
    <row r="18" spans="1:10" ht="22.9" customHeight="1" x14ac:dyDescent="0.25">
      <c r="A18" s="14" t="s">
        <v>22</v>
      </c>
      <c r="B18" s="4" t="s">
        <v>23</v>
      </c>
      <c r="C18" s="31">
        <v>324177626.13999999</v>
      </c>
      <c r="D18" s="32">
        <f t="shared" si="0"/>
        <v>324177.62614000001</v>
      </c>
      <c r="E18" s="34">
        <v>1425000000</v>
      </c>
      <c r="F18" s="30">
        <f t="shared" si="1"/>
        <v>1425000</v>
      </c>
      <c r="G18" s="34">
        <v>337020368.13</v>
      </c>
      <c r="H18" s="33">
        <f t="shared" si="2"/>
        <v>337020.36813000002</v>
      </c>
      <c r="I18" s="17">
        <f t="shared" si="3"/>
        <v>23.650552149473686</v>
      </c>
      <c r="J18" s="17">
        <f t="shared" si="4"/>
        <v>103.96163737236255</v>
      </c>
    </row>
    <row r="19" spans="1:10" ht="22.9" customHeight="1" x14ac:dyDescent="0.25">
      <c r="A19" s="14" t="s">
        <v>24</v>
      </c>
      <c r="B19" s="4" t="s">
        <v>25</v>
      </c>
      <c r="C19" s="31">
        <v>19092000</v>
      </c>
      <c r="D19" s="32">
        <f t="shared" si="0"/>
        <v>19092</v>
      </c>
      <c r="E19" s="34">
        <v>38000000</v>
      </c>
      <c r="F19" s="30">
        <f t="shared" si="1"/>
        <v>38000</v>
      </c>
      <c r="G19" s="34">
        <v>16113000</v>
      </c>
      <c r="H19" s="33">
        <f t="shared" si="2"/>
        <v>16113</v>
      </c>
      <c r="I19" s="17">
        <f t="shared" si="3"/>
        <v>42.402631578947371</v>
      </c>
      <c r="J19" s="17">
        <f t="shared" si="4"/>
        <v>84.396605908233809</v>
      </c>
    </row>
    <row r="20" spans="1:10" ht="46.5" customHeight="1" x14ac:dyDescent="0.25">
      <c r="A20" s="20" t="s">
        <v>26</v>
      </c>
      <c r="B20" s="4" t="s">
        <v>27</v>
      </c>
      <c r="C20" s="31">
        <v>78487717.060000002</v>
      </c>
      <c r="D20" s="32">
        <f t="shared" si="0"/>
        <v>78487.717059999995</v>
      </c>
      <c r="E20" s="34">
        <v>166275840</v>
      </c>
      <c r="F20" s="30">
        <f t="shared" si="1"/>
        <v>166275.84</v>
      </c>
      <c r="G20" s="34">
        <v>55022468.090000004</v>
      </c>
      <c r="H20" s="33">
        <f t="shared" si="2"/>
        <v>55022.468090000002</v>
      </c>
      <c r="I20" s="17">
        <f t="shared" si="3"/>
        <v>33.091078108521359</v>
      </c>
      <c r="J20" s="17">
        <f t="shared" si="4"/>
        <v>70.103285139428934</v>
      </c>
    </row>
    <row r="21" spans="1:10" ht="24" customHeight="1" x14ac:dyDescent="0.25">
      <c r="A21" s="14" t="s">
        <v>68</v>
      </c>
      <c r="B21" s="10" t="s">
        <v>65</v>
      </c>
      <c r="C21" s="31">
        <v>78442077.060000002</v>
      </c>
      <c r="D21" s="32">
        <f t="shared" si="0"/>
        <v>78442.077059999996</v>
      </c>
      <c r="E21" s="34">
        <v>166120840</v>
      </c>
      <c r="F21" s="30">
        <f t="shared" si="1"/>
        <v>166120.84</v>
      </c>
      <c r="G21" s="34">
        <v>54979453.090000004</v>
      </c>
      <c r="H21" s="33">
        <f t="shared" ref="H21:H22" si="8">G21/1000</f>
        <v>54979.453090000003</v>
      </c>
      <c r="I21" s="17">
        <f t="shared" ref="I21:I22" si="9">H21/F21%</f>
        <v>33.096060127073763</v>
      </c>
      <c r="J21" s="17">
        <f t="shared" ref="J21:J22" si="10">H21/D21*100</f>
        <v>70.089236734446061</v>
      </c>
    </row>
    <row r="22" spans="1:10" ht="48.75" customHeight="1" x14ac:dyDescent="0.25">
      <c r="A22" s="14" t="s">
        <v>69</v>
      </c>
      <c r="B22" s="10" t="s">
        <v>66</v>
      </c>
      <c r="C22" s="31">
        <v>45640</v>
      </c>
      <c r="D22" s="32">
        <f t="shared" si="0"/>
        <v>45.64</v>
      </c>
      <c r="E22" s="34">
        <v>155000</v>
      </c>
      <c r="F22" s="30">
        <f t="shared" si="1"/>
        <v>155</v>
      </c>
      <c r="G22" s="34">
        <v>43015</v>
      </c>
      <c r="H22" s="33">
        <f t="shared" si="8"/>
        <v>43.015000000000001</v>
      </c>
      <c r="I22" s="17">
        <f t="shared" si="9"/>
        <v>27.751612903225805</v>
      </c>
      <c r="J22" s="17">
        <f t="shared" si="10"/>
        <v>94.248466257668724</v>
      </c>
    </row>
    <row r="23" spans="1:10" ht="22.15" customHeight="1" x14ac:dyDescent="0.25">
      <c r="A23" s="14" t="s">
        <v>28</v>
      </c>
      <c r="B23" s="4" t="s">
        <v>29</v>
      </c>
      <c r="C23" s="31">
        <v>66710449.740000002</v>
      </c>
      <c r="D23" s="32">
        <f t="shared" si="0"/>
        <v>66710.449739999996</v>
      </c>
      <c r="E23" s="34">
        <v>134000000</v>
      </c>
      <c r="F23" s="30">
        <f t="shared" si="1"/>
        <v>134000</v>
      </c>
      <c r="G23" s="34">
        <v>88609221.569999993</v>
      </c>
      <c r="H23" s="33">
        <f t="shared" si="2"/>
        <v>88609.221569999994</v>
      </c>
      <c r="I23" s="17">
        <f t="shared" si="3"/>
        <v>66.126284753731341</v>
      </c>
      <c r="J23" s="17">
        <f t="shared" si="4"/>
        <v>132.82659900412776</v>
      </c>
    </row>
    <row r="24" spans="1:10" ht="48.75" customHeight="1" x14ac:dyDescent="0.25">
      <c r="A24" s="14" t="s">
        <v>30</v>
      </c>
      <c r="B24" s="4" t="s">
        <v>31</v>
      </c>
      <c r="C24" s="31">
        <v>3170936508.1199999</v>
      </c>
      <c r="D24" s="32">
        <f t="shared" si="0"/>
        <v>3170936.5081199999</v>
      </c>
      <c r="E24" s="34">
        <v>4791342900</v>
      </c>
      <c r="F24" s="30">
        <f t="shared" si="1"/>
        <v>4791342.9000000004</v>
      </c>
      <c r="G24" s="34">
        <v>4921363499.6099997</v>
      </c>
      <c r="H24" s="33">
        <f t="shared" si="2"/>
        <v>4921363.4996099994</v>
      </c>
      <c r="I24" s="17">
        <f t="shared" si="3"/>
        <v>102.71365674141165</v>
      </c>
      <c r="J24" s="17">
        <f t="shared" si="4"/>
        <v>155.20220877988507</v>
      </c>
    </row>
    <row r="25" spans="1:10" ht="36" customHeight="1" x14ac:dyDescent="0.25">
      <c r="A25" s="14" t="s">
        <v>32</v>
      </c>
      <c r="B25" s="4" t="s">
        <v>33</v>
      </c>
      <c r="C25" s="31">
        <v>6023365.0499999998</v>
      </c>
      <c r="D25" s="32">
        <f t="shared" si="0"/>
        <v>6023.3650499999994</v>
      </c>
      <c r="E25" s="34">
        <v>5745400</v>
      </c>
      <c r="F25" s="30">
        <f t="shared" si="1"/>
        <v>5745.4</v>
      </c>
      <c r="G25" s="34">
        <v>2261411.17</v>
      </c>
      <c r="H25" s="33">
        <f t="shared" si="2"/>
        <v>2261.4111699999999</v>
      </c>
      <c r="I25" s="17">
        <f t="shared" si="3"/>
        <v>39.360378215615974</v>
      </c>
      <c r="J25" s="17">
        <f t="shared" si="4"/>
        <v>37.543983325400475</v>
      </c>
    </row>
    <row r="26" spans="1:10" ht="36" customHeight="1" x14ac:dyDescent="0.25">
      <c r="A26" s="14" t="s">
        <v>34</v>
      </c>
      <c r="B26" s="4" t="s">
        <v>35</v>
      </c>
      <c r="C26" s="31">
        <v>62352336.640000001</v>
      </c>
      <c r="D26" s="32">
        <f t="shared" si="0"/>
        <v>62352.336640000001</v>
      </c>
      <c r="E26" s="34">
        <v>116370477.27</v>
      </c>
      <c r="F26" s="30">
        <f t="shared" si="1"/>
        <v>116370.47727</v>
      </c>
      <c r="G26" s="34">
        <v>53730974.960000001</v>
      </c>
      <c r="H26" s="33">
        <f t="shared" si="2"/>
        <v>53730.97496</v>
      </c>
      <c r="I26" s="17">
        <f t="shared" si="3"/>
        <v>46.17234217862206</v>
      </c>
      <c r="J26" s="17">
        <f t="shared" si="4"/>
        <v>86.173153814945778</v>
      </c>
    </row>
    <row r="27" spans="1:10" ht="36" customHeight="1" x14ac:dyDescent="0.25">
      <c r="A27" s="14" t="s">
        <v>36</v>
      </c>
      <c r="B27" s="4" t="s">
        <v>37</v>
      </c>
      <c r="C27" s="31">
        <v>72390611.519999996</v>
      </c>
      <c r="D27" s="32">
        <f t="shared" si="0"/>
        <v>72390.611519999991</v>
      </c>
      <c r="E27" s="34">
        <v>5240200</v>
      </c>
      <c r="F27" s="30">
        <f t="shared" si="1"/>
        <v>5240.2</v>
      </c>
      <c r="G27" s="34">
        <v>26411927.190000001</v>
      </c>
      <c r="H27" s="33">
        <f t="shared" si="2"/>
        <v>26411.927190000002</v>
      </c>
      <c r="I27" s="17">
        <f t="shared" si="3"/>
        <v>504.02517442082365</v>
      </c>
      <c r="J27" s="17">
        <f t="shared" si="4"/>
        <v>36.485293652620889</v>
      </c>
    </row>
    <row r="28" spans="1:10" ht="22.15" customHeight="1" x14ac:dyDescent="0.25">
      <c r="A28" s="14" t="s">
        <v>38</v>
      </c>
      <c r="B28" s="4" t="s">
        <v>39</v>
      </c>
      <c r="C28" s="31">
        <v>5877178</v>
      </c>
      <c r="D28" s="32">
        <f t="shared" si="0"/>
        <v>5877.1779999999999</v>
      </c>
      <c r="E28" s="34">
        <v>7924600</v>
      </c>
      <c r="F28" s="30">
        <f t="shared" si="1"/>
        <v>7924.6</v>
      </c>
      <c r="G28" s="34">
        <v>6002977.9800000004</v>
      </c>
      <c r="H28" s="33">
        <f t="shared" si="2"/>
        <v>6002.9779800000006</v>
      </c>
      <c r="I28" s="17">
        <f t="shared" si="3"/>
        <v>75.7511796178987</v>
      </c>
      <c r="J28" s="17">
        <f t="shared" si="4"/>
        <v>102.14048272827539</v>
      </c>
    </row>
    <row r="29" spans="1:10" ht="22.15" customHeight="1" x14ac:dyDescent="0.25">
      <c r="A29" s="14" t="s">
        <v>40</v>
      </c>
      <c r="B29" s="4" t="s">
        <v>41</v>
      </c>
      <c r="C29" s="31">
        <v>407354557.37</v>
      </c>
      <c r="D29" s="32">
        <f t="shared" si="0"/>
        <v>407354.55736999999</v>
      </c>
      <c r="E29" s="34">
        <v>544355528.50999999</v>
      </c>
      <c r="F29" s="30">
        <f t="shared" si="1"/>
        <v>544355.52850999997</v>
      </c>
      <c r="G29" s="34">
        <v>696580551.72000003</v>
      </c>
      <c r="H29" s="33">
        <f t="shared" si="2"/>
        <v>696580.55171999999</v>
      </c>
      <c r="I29" s="17">
        <f t="shared" si="3"/>
        <v>127.96426512405736</v>
      </c>
      <c r="J29" s="17">
        <f t="shared" si="4"/>
        <v>171.0010454325901</v>
      </c>
    </row>
    <row r="30" spans="1:10" ht="22.15" customHeight="1" x14ac:dyDescent="0.25">
      <c r="A30" s="14" t="s">
        <v>42</v>
      </c>
      <c r="B30" s="4" t="s">
        <v>43</v>
      </c>
      <c r="C30" s="31">
        <v>-13917569.560000001</v>
      </c>
      <c r="D30" s="32">
        <f t="shared" si="0"/>
        <v>-13917.56956</v>
      </c>
      <c r="E30" s="34">
        <v>493800</v>
      </c>
      <c r="F30" s="30">
        <f t="shared" si="1"/>
        <v>493.8</v>
      </c>
      <c r="G30" s="34">
        <v>747014.11</v>
      </c>
      <c r="H30" s="33">
        <f t="shared" si="2"/>
        <v>747.01410999999996</v>
      </c>
      <c r="I30" s="17">
        <f t="shared" si="3"/>
        <v>151.27867760226812</v>
      </c>
      <c r="J30" s="17">
        <f t="shared" si="4"/>
        <v>-5.367417829525114</v>
      </c>
    </row>
    <row r="31" spans="1:10" ht="22.15" customHeight="1" x14ac:dyDescent="0.25">
      <c r="A31" s="14" t="s">
        <v>44</v>
      </c>
      <c r="B31" s="4" t="s">
        <v>45</v>
      </c>
      <c r="C31" s="31">
        <v>13408729798.059999</v>
      </c>
      <c r="D31" s="32">
        <f t="shared" si="0"/>
        <v>13408729.79806</v>
      </c>
      <c r="E31" s="34">
        <v>19257000281</v>
      </c>
      <c r="F31" s="30">
        <f t="shared" si="1"/>
        <v>19257000.280999999</v>
      </c>
      <c r="G31" s="34">
        <v>9245041040.2399998</v>
      </c>
      <c r="H31" s="33">
        <f t="shared" si="2"/>
        <v>9245041.0402399991</v>
      </c>
      <c r="I31" s="17">
        <f t="shared" si="3"/>
        <v>48.008728801658982</v>
      </c>
      <c r="J31" s="17">
        <f t="shared" si="4"/>
        <v>68.947925563967942</v>
      </c>
    </row>
    <row r="32" spans="1:10" ht="49.9" customHeight="1" x14ac:dyDescent="0.25">
      <c r="A32" s="14" t="s">
        <v>46</v>
      </c>
      <c r="B32" s="4" t="s">
        <v>47</v>
      </c>
      <c r="C32" s="31">
        <v>12965762777.889999</v>
      </c>
      <c r="D32" s="32">
        <f t="shared" si="0"/>
        <v>12965762.777889999</v>
      </c>
      <c r="E32" s="34">
        <v>19221621186</v>
      </c>
      <c r="F32" s="30">
        <f t="shared" si="1"/>
        <v>19221621.186000001</v>
      </c>
      <c r="G32" s="34">
        <v>8246024912.1899996</v>
      </c>
      <c r="H32" s="33">
        <f t="shared" si="2"/>
        <v>8246024.9121899996</v>
      </c>
      <c r="I32" s="17">
        <f t="shared" si="3"/>
        <v>42.899736876491779</v>
      </c>
      <c r="J32" s="17">
        <f t="shared" si="4"/>
        <v>63.598455821292823</v>
      </c>
    </row>
    <row r="33" spans="1:10" ht="34.9" customHeight="1" x14ac:dyDescent="0.25">
      <c r="A33" s="14" t="s">
        <v>48</v>
      </c>
      <c r="B33" s="4" t="s">
        <v>49</v>
      </c>
      <c r="C33" s="31">
        <v>10907277539.030001</v>
      </c>
      <c r="D33" s="32">
        <f t="shared" si="0"/>
        <v>10907277.539030001</v>
      </c>
      <c r="E33" s="34">
        <v>16115848700</v>
      </c>
      <c r="F33" s="30">
        <f t="shared" si="1"/>
        <v>16115848.699999999</v>
      </c>
      <c r="G33" s="34">
        <v>6346455805.5699997</v>
      </c>
      <c r="H33" s="33">
        <f t="shared" si="2"/>
        <v>6346455.8055699999</v>
      </c>
      <c r="I33" s="17">
        <f t="shared" si="3"/>
        <v>39.380214617986582</v>
      </c>
      <c r="J33" s="17">
        <f t="shared" si="4"/>
        <v>58.185516806189199</v>
      </c>
    </row>
    <row r="34" spans="1:10" ht="34.9" customHeight="1" x14ac:dyDescent="0.25">
      <c r="A34" s="14" t="s">
        <v>50</v>
      </c>
      <c r="B34" s="4" t="s">
        <v>51</v>
      </c>
      <c r="C34" s="31">
        <v>1153368907.74</v>
      </c>
      <c r="D34" s="32">
        <f t="shared" si="0"/>
        <v>1153368.9077399999</v>
      </c>
      <c r="E34" s="34">
        <v>2083624198</v>
      </c>
      <c r="F34" s="30">
        <f t="shared" si="1"/>
        <v>2083624.1980000001</v>
      </c>
      <c r="G34" s="34">
        <v>1254192103.01</v>
      </c>
      <c r="H34" s="33">
        <f t="shared" si="2"/>
        <v>1254192.10301</v>
      </c>
      <c r="I34" s="17">
        <f t="shared" si="3"/>
        <v>60.192817121909805</v>
      </c>
      <c r="J34" s="17">
        <f t="shared" si="4"/>
        <v>108.74162590940315</v>
      </c>
    </row>
    <row r="35" spans="1:10" ht="25.15" customHeight="1" x14ac:dyDescent="0.25">
      <c r="A35" s="14" t="s">
        <v>52</v>
      </c>
      <c r="B35" s="4" t="s">
        <v>53</v>
      </c>
      <c r="C35" s="31">
        <v>631641631.12</v>
      </c>
      <c r="D35" s="32">
        <f t="shared" si="0"/>
        <v>631641.63112000003</v>
      </c>
      <c r="E35" s="34">
        <v>1022148288</v>
      </c>
      <c r="F35" s="30">
        <f t="shared" si="1"/>
        <v>1022148.2879999999</v>
      </c>
      <c r="G35" s="34">
        <v>645377003.61000001</v>
      </c>
      <c r="H35" s="33">
        <f t="shared" si="2"/>
        <v>645377.00361000001</v>
      </c>
      <c r="I35" s="17">
        <f t="shared" si="3"/>
        <v>63.139273546383912</v>
      </c>
      <c r="J35" s="17">
        <f t="shared" si="4"/>
        <v>102.17455148826163</v>
      </c>
    </row>
    <row r="36" spans="1:10" ht="50.25" customHeight="1" x14ac:dyDescent="0.25">
      <c r="A36" s="14" t="s">
        <v>54</v>
      </c>
      <c r="B36" s="4" t="s">
        <v>55</v>
      </c>
      <c r="C36" s="31">
        <v>224435948.99000001</v>
      </c>
      <c r="D36" s="32">
        <f t="shared" si="0"/>
        <v>224435.94899</v>
      </c>
      <c r="E36" s="34">
        <v>19379095</v>
      </c>
      <c r="F36" s="30">
        <f t="shared" si="1"/>
        <v>19379.095000000001</v>
      </c>
      <c r="G36" s="34">
        <v>-1315235.3899999999</v>
      </c>
      <c r="H36" s="33">
        <f t="shared" si="2"/>
        <v>-1315.2353899999998</v>
      </c>
      <c r="I36" s="17">
        <f t="shared" si="3"/>
        <v>-6.7868772509758566</v>
      </c>
      <c r="J36" s="17">
        <f t="shared" si="4"/>
        <v>-0.58601814723478263</v>
      </c>
    </row>
    <row r="37" spans="1:10" ht="37.5" customHeight="1" x14ac:dyDescent="0.25">
      <c r="A37" s="14" t="s">
        <v>67</v>
      </c>
      <c r="B37" s="23" t="s">
        <v>72</v>
      </c>
      <c r="C37" s="31">
        <v>13975986.449999999</v>
      </c>
      <c r="D37" s="32">
        <f t="shared" si="0"/>
        <v>13975.986449999999</v>
      </c>
      <c r="E37" s="34">
        <v>16000000</v>
      </c>
      <c r="F37" s="30">
        <f t="shared" si="1"/>
        <v>16000</v>
      </c>
      <c r="G37" s="34">
        <v>-559309.09</v>
      </c>
      <c r="H37" s="33">
        <f t="shared" ref="H37:H38" si="11">G37/1000</f>
        <v>-559.30908999999997</v>
      </c>
      <c r="I37" s="17">
        <f t="shared" ref="I37" si="12">H37/F37%</f>
        <v>-3.4956818125</v>
      </c>
      <c r="J37" s="17" t="s">
        <v>60</v>
      </c>
    </row>
    <row r="38" spans="1:10" ht="24.75" customHeight="1" x14ac:dyDescent="0.25">
      <c r="A38" s="14" t="s">
        <v>80</v>
      </c>
      <c r="B38" s="24" t="s">
        <v>78</v>
      </c>
      <c r="C38" s="31">
        <v>0</v>
      </c>
      <c r="D38" s="32">
        <f t="shared" si="0"/>
        <v>0</v>
      </c>
      <c r="E38" s="34">
        <v>0</v>
      </c>
      <c r="F38" s="30">
        <f t="shared" si="1"/>
        <v>0</v>
      </c>
      <c r="G38" s="34">
        <v>10000</v>
      </c>
      <c r="H38" s="33">
        <f t="shared" si="11"/>
        <v>10</v>
      </c>
      <c r="I38" s="17" t="s">
        <v>60</v>
      </c>
      <c r="J38" s="17" t="s">
        <v>60</v>
      </c>
    </row>
    <row r="39" spans="1:10" ht="84" customHeight="1" x14ac:dyDescent="0.25">
      <c r="A39" s="14" t="s">
        <v>56</v>
      </c>
      <c r="B39" s="4" t="s">
        <v>57</v>
      </c>
      <c r="C39" s="31">
        <v>247259157.50999999</v>
      </c>
      <c r="D39" s="32">
        <f t="shared" si="0"/>
        <v>247259.15750999999</v>
      </c>
      <c r="E39" s="34">
        <v>0</v>
      </c>
      <c r="F39" s="30">
        <f t="shared" si="1"/>
        <v>0</v>
      </c>
      <c r="G39" s="34">
        <v>1044224207.55</v>
      </c>
      <c r="H39" s="33">
        <f t="shared" si="2"/>
        <v>1044224.2075499999</v>
      </c>
      <c r="I39" s="17" t="s">
        <v>60</v>
      </c>
      <c r="J39" s="17" t="s">
        <v>60</v>
      </c>
    </row>
    <row r="40" spans="1:10" ht="67.5" customHeight="1" x14ac:dyDescent="0.25">
      <c r="A40" s="14" t="s">
        <v>58</v>
      </c>
      <c r="B40" s="4" t="s">
        <v>59</v>
      </c>
      <c r="C40" s="31">
        <v>-42704072.780000001</v>
      </c>
      <c r="D40" s="32">
        <f t="shared" si="0"/>
        <v>-42704.072780000002</v>
      </c>
      <c r="E40" s="34">
        <v>0</v>
      </c>
      <c r="F40" s="30">
        <f t="shared" si="1"/>
        <v>0</v>
      </c>
      <c r="G40" s="34">
        <v>-43343535.020000003</v>
      </c>
      <c r="H40" s="33">
        <f t="shared" si="2"/>
        <v>-43343.535020000003</v>
      </c>
      <c r="I40" s="17" t="s">
        <v>60</v>
      </c>
      <c r="J40" s="17" t="s">
        <v>60</v>
      </c>
    </row>
  </sheetData>
  <mergeCells count="3">
    <mergeCell ref="A2:J2"/>
    <mergeCell ref="A5:B5"/>
    <mergeCell ref="I3:J3"/>
  </mergeCells>
  <pageMargins left="0.51" right="0.21" top="0.31" bottom="0.32" header="0.27559055118110237" footer="0.16"/>
  <pageSetup paperSize="9" scale="60" fitToWidth="2" fitToHeight="0" orientation="portrait" horizontalDpi="300" verticalDpi="300" r:id="rId1"/>
  <headerFooter>
    <oddFooter>&amp;R&amp;P</oddFooter>
    <evenFooter>&amp;R&amp;D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22C83F2A-572D-4641-9343-A6455DCE83B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</vt:lpstr>
      <vt:lpstr>Доходы!Заголовки_для_печати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Кривовицина Елена Владимировна</dc:creator>
  <cp:lastModifiedBy>u1496</cp:lastModifiedBy>
  <cp:lastPrinted>2025-07-11T07:05:50Z</cp:lastPrinted>
  <dcterms:created xsi:type="dcterms:W3CDTF">2020-07-22T06:46:39Z</dcterms:created>
  <dcterms:modified xsi:type="dcterms:W3CDTF">2025-07-15T13:00:49Z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0503317G_20160101.xlsx</vt:lpwstr>
  </property>
  <property fmtid="{D5CDD505-2E9C-101B-9397-08002B2CF9AE}" pid="3" name="Название отчета">
    <vt:lpwstr>0503317G_20160101.xlsx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19.2.0.110083990</vt:lpwstr>
  </property>
  <property fmtid="{D5CDD505-2E9C-101B-9397-08002B2CF9AE}" pid="6" name="Тип сервера">
    <vt:lpwstr>MSSQL</vt:lpwstr>
  </property>
  <property fmtid="{D5CDD505-2E9C-101B-9397-08002B2CF9AE}" pid="7" name="Сервер">
    <vt:lpwstr>kc4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